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405398\Desktop\"/>
    </mc:Choice>
  </mc:AlternateContent>
  <workbookProtection workbookAlgorithmName="SHA-512" workbookHashValue="Hc8SSpvEi5wRO7Kb1En3hm7svyKSACmbEY/en5UStSdmx8Fh9VFdIvzYOf+UHvUcqY/QaQRe8SajI5wT6x06nA==" workbookSaltValue="VZ1po1P3x97aorAMHbqDug==" workbookSpinCount="100000" lockStructure="1"/>
  <bookViews>
    <workbookView xWindow="5475" yWindow="1485" windowWidth="20595" windowHeight="14955"/>
  </bookViews>
  <sheets>
    <sheet name="Org Profile" sheetId="1" r:id="rId1"/>
    <sheet name="Admin" sheetId="2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9" i="1" l="1"/>
  <c r="E179" i="1"/>
  <c r="G167" i="1"/>
  <c r="G168" i="1"/>
  <c r="G166" i="1"/>
  <c r="G162" i="1"/>
  <c r="G163" i="1"/>
  <c r="G161" i="1"/>
  <c r="E167" i="1"/>
  <c r="E168" i="1"/>
  <c r="E166" i="1"/>
  <c r="E162" i="1"/>
  <c r="E163" i="1"/>
  <c r="E161" i="1"/>
  <c r="F169" i="1"/>
  <c r="D169" i="1"/>
  <c r="C169" i="1"/>
  <c r="F164" i="1"/>
  <c r="D164" i="1"/>
  <c r="C164" i="1"/>
  <c r="G137" i="1"/>
  <c r="G138" i="1"/>
  <c r="G139" i="1"/>
  <c r="G140" i="1"/>
  <c r="G141" i="1"/>
  <c r="G142" i="1"/>
  <c r="G143" i="1"/>
  <c r="G144" i="1"/>
  <c r="G145" i="1"/>
  <c r="G146" i="1"/>
  <c r="G147" i="1"/>
  <c r="G150" i="1"/>
  <c r="G136" i="1"/>
  <c r="E137" i="1"/>
  <c r="E138" i="1"/>
  <c r="E139" i="1"/>
  <c r="E140" i="1"/>
  <c r="E141" i="1"/>
  <c r="E142" i="1"/>
  <c r="E143" i="1"/>
  <c r="E144" i="1"/>
  <c r="E145" i="1"/>
  <c r="E146" i="1"/>
  <c r="E147" i="1"/>
  <c r="E150" i="1"/>
  <c r="E136" i="1"/>
  <c r="F148" i="1"/>
  <c r="D148" i="1"/>
  <c r="C148" i="1"/>
  <c r="C178" i="1" s="1"/>
  <c r="C186" i="1" s="1"/>
  <c r="F132" i="1"/>
  <c r="D132" i="1"/>
  <c r="C132" i="1"/>
  <c r="E130" i="1"/>
  <c r="E131" i="1"/>
  <c r="E129" i="1"/>
  <c r="G130" i="1"/>
  <c r="G131" i="1"/>
  <c r="G129" i="1"/>
  <c r="F128" i="1"/>
  <c r="D128" i="1"/>
  <c r="C128" i="1"/>
  <c r="G117" i="1"/>
  <c r="G118" i="1"/>
  <c r="G119" i="1"/>
  <c r="G120" i="1"/>
  <c r="G121" i="1"/>
  <c r="G122" i="1"/>
  <c r="G123" i="1"/>
  <c r="G124" i="1"/>
  <c r="G125" i="1"/>
  <c r="G116" i="1"/>
  <c r="E117" i="1"/>
  <c r="E118" i="1"/>
  <c r="E119" i="1"/>
  <c r="E120" i="1"/>
  <c r="E121" i="1"/>
  <c r="E122" i="1"/>
  <c r="E123" i="1"/>
  <c r="E124" i="1"/>
  <c r="E125" i="1"/>
  <c r="E116" i="1"/>
  <c r="F126" i="1"/>
  <c r="F133" i="1" s="1"/>
  <c r="D126" i="1"/>
  <c r="C126" i="1"/>
  <c r="C133" i="1" s="1"/>
  <c r="G112" i="1"/>
  <c r="G111" i="1"/>
  <c r="E112" i="1"/>
  <c r="E111" i="1"/>
  <c r="F105" i="1"/>
  <c r="D105" i="1"/>
  <c r="C105" i="1"/>
  <c r="F107" i="1"/>
  <c r="D107" i="1"/>
  <c r="C107" i="1"/>
  <c r="F106" i="1"/>
  <c r="D106" i="1"/>
  <c r="C106" i="1"/>
  <c r="F103" i="1"/>
  <c r="G102" i="1"/>
  <c r="G101" i="1"/>
  <c r="E102" i="1"/>
  <c r="E101" i="1"/>
  <c r="D103" i="1"/>
  <c r="C103" i="1"/>
  <c r="F100" i="1"/>
  <c r="D100" i="1"/>
  <c r="C100" i="1"/>
  <c r="G98" i="1"/>
  <c r="E98" i="1"/>
  <c r="F96" i="1"/>
  <c r="D96" i="1"/>
  <c r="C96" i="1"/>
  <c r="G95" i="1"/>
  <c r="G94" i="1"/>
  <c r="E95" i="1"/>
  <c r="E94" i="1"/>
  <c r="G71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75" i="1"/>
  <c r="D71" i="1"/>
  <c r="E71" i="1"/>
  <c r="F71" i="1"/>
  <c r="H71" i="1"/>
  <c r="I71" i="1"/>
  <c r="J71" i="1"/>
  <c r="K71" i="1"/>
  <c r="C71" i="1"/>
  <c r="D53" i="1"/>
  <c r="E53" i="1"/>
  <c r="F53" i="1"/>
  <c r="G53" i="1"/>
  <c r="H53" i="1"/>
  <c r="C53" i="1"/>
  <c r="G20" i="1"/>
  <c r="G21" i="1"/>
  <c r="G19" i="1"/>
  <c r="E20" i="1"/>
  <c r="E21" i="1"/>
  <c r="E19" i="1"/>
  <c r="G10" i="1"/>
  <c r="G11" i="1"/>
  <c r="G12" i="1"/>
  <c r="G13" i="1"/>
  <c r="G14" i="1"/>
  <c r="G15" i="1"/>
  <c r="G9" i="1"/>
  <c r="E10" i="1"/>
  <c r="E11" i="1"/>
  <c r="E12" i="1"/>
  <c r="E13" i="1"/>
  <c r="E14" i="1"/>
  <c r="E15" i="1"/>
  <c r="E9" i="1"/>
  <c r="F16" i="1"/>
  <c r="D16" i="1"/>
  <c r="C16" i="1"/>
  <c r="F160" i="1"/>
  <c r="D160" i="1"/>
  <c r="C160" i="1"/>
  <c r="F135" i="1"/>
  <c r="D135" i="1"/>
  <c r="C135" i="1"/>
  <c r="F115" i="1"/>
  <c r="D115" i="1"/>
  <c r="C115" i="1"/>
  <c r="G148" i="1" l="1"/>
  <c r="E164" i="1"/>
  <c r="E96" i="1"/>
  <c r="G106" i="1"/>
  <c r="G164" i="1"/>
  <c r="E148" i="1"/>
  <c r="D178" i="1"/>
  <c r="D186" i="1" s="1"/>
  <c r="E186" i="1" s="1"/>
  <c r="F152" i="1"/>
  <c r="F153" i="1" s="1"/>
  <c r="F178" i="1"/>
  <c r="D170" i="1"/>
  <c r="D180" i="1" s="1"/>
  <c r="D184" i="1" s="1"/>
  <c r="C183" i="1"/>
  <c r="F170" i="1"/>
  <c r="F180" i="1" s="1"/>
  <c r="F184" i="1" s="1"/>
  <c r="C185" i="1"/>
  <c r="F108" i="1"/>
  <c r="E169" i="1"/>
  <c r="G169" i="1"/>
  <c r="C170" i="1"/>
  <c r="E107" i="1"/>
  <c r="C108" i="1"/>
  <c r="C152" i="1"/>
  <c r="C153" i="1" s="1"/>
  <c r="E106" i="1"/>
  <c r="G107" i="1"/>
  <c r="D108" i="1"/>
  <c r="G132" i="1"/>
  <c r="G126" i="1"/>
  <c r="E126" i="1"/>
  <c r="D133" i="1"/>
  <c r="E132" i="1"/>
  <c r="G103" i="1"/>
  <c r="E103" i="1"/>
  <c r="G96" i="1"/>
  <c r="G16" i="1"/>
  <c r="E16" i="1"/>
  <c r="F182" i="1"/>
  <c r="D182" i="1"/>
  <c r="C182" i="1"/>
  <c r="F177" i="1"/>
  <c r="D177" i="1"/>
  <c r="C177" i="1"/>
  <c r="F110" i="1"/>
  <c r="D110" i="1"/>
  <c r="C110" i="1"/>
  <c r="F93" i="1"/>
  <c r="D93" i="1"/>
  <c r="C93" i="1"/>
  <c r="F74" i="1"/>
  <c r="D74" i="1"/>
  <c r="C74" i="1"/>
  <c r="I56" i="1"/>
  <c r="F56" i="1"/>
  <c r="C56" i="1"/>
  <c r="G36" i="1"/>
  <c r="E36" i="1"/>
  <c r="C36" i="1"/>
  <c r="G24" i="1"/>
  <c r="F24" i="1"/>
  <c r="E24" i="1"/>
  <c r="F18" i="1"/>
  <c r="D18" i="1"/>
  <c r="C18" i="1"/>
  <c r="F8" i="1"/>
  <c r="D8" i="1"/>
  <c r="C8" i="1"/>
  <c r="E178" i="1" l="1"/>
  <c r="D185" i="1"/>
  <c r="E185" i="1" s="1"/>
  <c r="D183" i="1"/>
  <c r="E183" i="1" s="1"/>
  <c r="G184" i="1"/>
  <c r="G170" i="1"/>
  <c r="F186" i="1"/>
  <c r="G186" i="1" s="1"/>
  <c r="G178" i="1"/>
  <c r="F185" i="1"/>
  <c r="F183" i="1"/>
  <c r="G180" i="1"/>
  <c r="E108" i="1"/>
  <c r="E170" i="1"/>
  <c r="C180" i="1"/>
  <c r="G133" i="1"/>
  <c r="D152" i="1"/>
  <c r="G108" i="1"/>
  <c r="E133" i="1"/>
  <c r="G185" i="1" l="1"/>
  <c r="G183" i="1"/>
  <c r="E180" i="1"/>
  <c r="C184" i="1"/>
  <c r="E184" i="1" s="1"/>
  <c r="E152" i="1"/>
  <c r="D153" i="1"/>
  <c r="G152" i="1"/>
  <c r="E153" i="1" l="1"/>
  <c r="G153" i="1"/>
</calcChain>
</file>

<file path=xl/sharedStrings.xml><?xml version="1.0" encoding="utf-8"?>
<sst xmlns="http://schemas.openxmlformats.org/spreadsheetml/2006/main" count="333" uniqueCount="287">
  <si>
    <t>Number of People</t>
  </si>
  <si>
    <t>FY 2023</t>
  </si>
  <si>
    <t>Employees: Full-time permanent</t>
  </si>
  <si>
    <t>Employees: Full-time temporary</t>
  </si>
  <si>
    <t>Employees: Part-time permanent</t>
  </si>
  <si>
    <t>Employees: Part-time temporary</t>
  </si>
  <si>
    <t>Volunteers</t>
  </si>
  <si>
    <t>Interns and apprentices</t>
  </si>
  <si>
    <t>Independent contractors (artists only)</t>
  </si>
  <si>
    <t>Total positions</t>
  </si>
  <si>
    <t>%Change</t>
  </si>
  <si>
    <t>FY 2024</t>
  </si>
  <si>
    <t>[1] ORGANIZATION INFORMATION</t>
  </si>
  <si>
    <t>[2] WORKFORCE</t>
  </si>
  <si>
    <t>Number of performing artists</t>
  </si>
  <si>
    <t>Number of visual artists</t>
  </si>
  <si>
    <t>Payments to artists and performers</t>
  </si>
  <si>
    <t>[3] EMERGENCY DISRUPTIONS</t>
  </si>
  <si>
    <t>Number of employees laid off</t>
  </si>
  <si>
    <t>Number of employees furloughed</t>
  </si>
  <si>
    <t>Of those furloughed or laid off, how many (if any) have been brought back?</t>
  </si>
  <si>
    <t>Number of programs moved online</t>
  </si>
  <si>
    <t>Number of programs canceled</t>
  </si>
  <si>
    <t>Narrative: Briefly describe the event(s), including start date(s) and end date(s), that caused the disruptions quantified above.</t>
  </si>
  <si>
    <t>IN-PERSON activity</t>
  </si>
  <si>
    <t>Distinct
offerings</t>
  </si>
  <si>
    <t># of times
offered</t>
  </si>
  <si>
    <t>Productions (self-produced)</t>
  </si>
  <si>
    <t>Productions (presented)</t>
  </si>
  <si>
    <t>Classes/assemblies/other programs in schools</t>
  </si>
  <si>
    <t>Classes/workshops (outside of schools)</t>
  </si>
  <si>
    <t>Field trips/school visits</t>
  </si>
  <si>
    <t>Guided tours</t>
  </si>
  <si>
    <t>Permanent exhibitions</t>
  </si>
  <si>
    <t>Films screened</t>
  </si>
  <si>
    <t>Readings/workshops (developing works)</t>
  </si>
  <si>
    <t>Community programs (not included above)</t>
  </si>
  <si>
    <t>Temporary exhibitions</t>
  </si>
  <si>
    <t>Additional programs not listed
above</t>
  </si>
  <si>
    <t>Classes/assemblies/other programs during school hours</t>
  </si>
  <si>
    <t>Classes/workshops outside of school hours</t>
  </si>
  <si>
    <t>Lectures / conferences</t>
  </si>
  <si>
    <t>Festivals</t>
  </si>
  <si>
    <t>Total IN-PERSON program activity</t>
  </si>
  <si>
    <t>[4] IN-PERSON PROGRAM ACTIVITY</t>
  </si>
  <si>
    <t>[5] ONLINE PROGRAM ACTIVITY</t>
  </si>
  <si>
    <t>ONLINE activity</t>
  </si>
  <si>
    <t># of times digitally
offered</t>
  </si>
  <si>
    <t>On-demand</t>
  </si>
  <si>
    <t>Broadcast productions</t>
  </si>
  <si>
    <t>Schools visiting (do not count multiple visits here)</t>
  </si>
  <si>
    <t>Lectures (online)</t>
  </si>
  <si>
    <t>Online exhibitions</t>
  </si>
  <si>
    <t>Online conference sessions</t>
  </si>
  <si>
    <t>Online readings</t>
  </si>
  <si>
    <t>Total ONLINE program activity</t>
  </si>
  <si>
    <t>[6] SPECIAL PROGRAM ACTIVITIES</t>
  </si>
  <si>
    <t xml:space="preserve">    Amount distributed to fiscally sponsored projects ($)</t>
  </si>
  <si>
    <t xml:space="preserve">    Amount awarded in scholarships ($)</t>
  </si>
  <si>
    <t xml:space="preserve">    Amount awarded in grants ($)</t>
  </si>
  <si>
    <t># of Scholarships awarded to artists in any practice</t>
  </si>
  <si>
    <t># of Regranted allocations</t>
  </si>
  <si>
    <t>[7] ATTENDANCE</t>
  </si>
  <si>
    <t>IN-PERSON Attendance</t>
  </si>
  <si>
    <t xml:space="preserve">    Paid</t>
  </si>
  <si>
    <t xml:space="preserve">    Free</t>
  </si>
  <si>
    <t>Total IN-PERSON Attendance</t>
  </si>
  <si>
    <t>COMBINED Attendance</t>
  </si>
  <si>
    <t>Total ONLINE Attendance</t>
  </si>
  <si>
    <t>ONLINE Attendance</t>
  </si>
  <si>
    <t>Total COMBINED In-Person &amp; Online Attendance</t>
  </si>
  <si>
    <t>City:</t>
  </si>
  <si>
    <t>State:</t>
  </si>
  <si>
    <t xml:space="preserve">County: </t>
  </si>
  <si>
    <t>Year Founded:</t>
  </si>
  <si>
    <t>Federal ID#:</t>
  </si>
  <si>
    <t>FY End (MM/DD):</t>
  </si>
  <si>
    <t>Is your org audited by an indepednent accounting firm? (Y/N)</t>
  </si>
  <si>
    <t>In-Person attendees 18 and under</t>
  </si>
  <si>
    <t>Programs in Schools</t>
  </si>
  <si>
    <t>Children served during school hours</t>
  </si>
  <si>
    <t>Hours of instruction of youth during school hours</t>
  </si>
  <si>
    <t>Fundraising expenses -- operating</t>
  </si>
  <si>
    <t>Metrics</t>
  </si>
  <si>
    <t>Fundraising expenses as a % of total contributions</t>
  </si>
  <si>
    <t>Fundraising expenses as a % of total operating expenses</t>
  </si>
  <si>
    <t>Contributions -- operating (Includes unrestricted &amp; restricted)</t>
  </si>
  <si>
    <t>Year A</t>
  </si>
  <si>
    <t>Year B</t>
  </si>
  <si>
    <t>Year C</t>
  </si>
  <si>
    <t>FY 2025</t>
  </si>
  <si>
    <t>Earned -Program</t>
  </si>
  <si>
    <t>Subscriptions</t>
  </si>
  <si>
    <t>Membership fees - organizations</t>
  </si>
  <si>
    <t>Membership fees - individuals</t>
  </si>
  <si>
    <t>Education revenue</t>
  </si>
  <si>
    <t>Publication sales</t>
  </si>
  <si>
    <t>Ticket sales &amp; admissions</t>
  </si>
  <si>
    <t>Gallery sales</t>
  </si>
  <si>
    <t>Contracted services &amp; touring fees</t>
  </si>
  <si>
    <t>Royalty &amp; reproduction revenue</t>
  </si>
  <si>
    <t>Earned - program not listed above</t>
  </si>
  <si>
    <t>Total Earned -Program</t>
  </si>
  <si>
    <t>Earned -Non-Program</t>
  </si>
  <si>
    <t>Rental revenue</t>
  </si>
  <si>
    <t>Attendee revenue not listed above</t>
  </si>
  <si>
    <t>Earned - non-program not listed above</t>
  </si>
  <si>
    <t>Total Earned - Non-Program</t>
  </si>
  <si>
    <t>Total Earned Revenue</t>
  </si>
  <si>
    <t>Contributed</t>
  </si>
  <si>
    <t>City government</t>
  </si>
  <si>
    <t>County government</t>
  </si>
  <si>
    <t>State government</t>
  </si>
  <si>
    <t>Federal government</t>
  </si>
  <si>
    <t>Tribal contributions</t>
  </si>
  <si>
    <t>In-kind operating contributions</t>
  </si>
  <si>
    <t>Parent organization support</t>
  </si>
  <si>
    <t>Special fundraising events</t>
  </si>
  <si>
    <t>Contributions not listed above</t>
  </si>
  <si>
    <t>Net assets released from restriction</t>
  </si>
  <si>
    <t>Trustee, board, and individual contributions</t>
  </si>
  <si>
    <t>Corporate and foundation</t>
  </si>
  <si>
    <t>Total Contributed Revenue</t>
  </si>
  <si>
    <t>Personnel expenses - Operating</t>
  </si>
  <si>
    <t>Total operating expenses</t>
  </si>
  <si>
    <t xml:space="preserve">    W2 employee salaries, benefits, payroll taxes</t>
  </si>
  <si>
    <t xml:space="preserve">    Independent contractors</t>
  </si>
  <si>
    <t xml:space="preserve">    Professional fees</t>
  </si>
  <si>
    <t xml:space="preserve">    Total personnel expenses - Operating</t>
  </si>
  <si>
    <t xml:space="preserve">    Depreciation</t>
  </si>
  <si>
    <t xml:space="preserve">    Non-personnel expenses not listed above</t>
  </si>
  <si>
    <t xml:space="preserve">    Total non-personnel expenses</t>
  </si>
  <si>
    <t>Operating investment revenue</t>
  </si>
  <si>
    <t>Total operating revenue</t>
  </si>
  <si>
    <t>Non-personnel expenses - Operating</t>
  </si>
  <si>
    <t xml:space="preserve">    Occupancy costs</t>
  </si>
  <si>
    <t>Revenue Narrative: Please share  revenue notes and/or explain notable revenue variances  reflected above</t>
  </si>
  <si>
    <t>Expense  Narrative: Please share expense notes and/or explain notable expense variances  reflected above</t>
  </si>
  <si>
    <t>[8] REVENUE DETAILS</t>
  </si>
  <si>
    <t>[9] EXPENSE DETAILS</t>
  </si>
  <si>
    <t>[10] FUNDRAISING ACTIVITY</t>
  </si>
  <si>
    <t>Paid Visual &amp; Performing Artists</t>
  </si>
  <si>
    <t># of Fiscally sponsored projects</t>
  </si>
  <si>
    <t># of Residencies</t>
  </si>
  <si>
    <t># of Public art installations</t>
  </si>
  <si>
    <t># of Films commissioned</t>
  </si>
  <si>
    <t># of Premieres commissioned (world, national, local)</t>
  </si>
  <si>
    <t># of Published works (physical)</t>
  </si>
  <si>
    <t># of Published works (digital)</t>
  </si>
  <si>
    <t># of Private lessons (in-person)</t>
  </si>
  <si>
    <t># of Private lessons (digital)</t>
  </si>
  <si>
    <t># of Competitions (with cash prizes)</t>
  </si>
  <si>
    <t># of Competitions (ending with promotional outcomes)</t>
  </si>
  <si>
    <t>TOTAL OPERATING REVENUE LESS IN-KIND</t>
  </si>
  <si>
    <t>Organization Financial &amp; Programmatic Profile Form
City of Los Angeles Department of Cultural Affiars - Cultural Grant Program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</si>
  <si>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</si>
  <si>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</si>
  <si>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</si>
  <si>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</si>
  <si>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</si>
  <si>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</si>
  <si>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</si>
  <si>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</si>
  <si>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</si>
  <si>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</si>
  <si>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2k</t>
  </si>
  <si>
    <t>3a</t>
  </si>
  <si>
    <t>3b</t>
  </si>
  <si>
    <t>3c</t>
  </si>
  <si>
    <t>3d</t>
  </si>
  <si>
    <t>3e</t>
  </si>
  <si>
    <t>3f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</si>
  <si>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</si>
  <si>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</si>
  <si>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</si>
  <si>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</si>
  <si>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</si>
  <si>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</si>
  <si>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</si>
  <si>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</si>
  <si>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</si>
  <si>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</si>
  <si>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4k</t>
  </si>
  <si>
    <t>4l</t>
  </si>
  <si>
    <t>4m</t>
  </si>
  <si>
    <t>4n</t>
  </si>
  <si>
    <t>4o</t>
  </si>
  <si>
    <t>4p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</si>
  <si>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</si>
  <si>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</si>
  <si>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</si>
  <si>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</si>
  <si>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</si>
  <si>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</si>
  <si>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</si>
  <si>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</si>
  <si>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</si>
  <si>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5k</t>
  </si>
  <si>
    <t>5l</t>
  </si>
  <si>
    <t>5m</t>
  </si>
  <si>
    <t>5n</t>
  </si>
  <si>
    <t>5o</t>
  </si>
  <si>
    <t>6a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</si>
  <si>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</si>
  <si>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</si>
  <si>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</si>
  <si>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</si>
  <si>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</si>
  <si>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</si>
  <si>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</si>
  <si>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</si>
  <si>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</si>
  <si>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</si>
  <si>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</si>
  <si>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</si>
  <si>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</si>
  <si>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</si>
  <si>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</si>
  <si>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</si>
  <si>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</si>
  <si>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</si>
  <si>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</si>
  <si>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</si>
  <si>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</si>
  <si>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</si>
  <si>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</si>
  <si>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</si>
  <si>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</si>
  <si>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7k</t>
  </si>
  <si>
    <t>7l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</si>
  <si>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</si>
  <si>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</si>
  <si>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</si>
  <si>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</si>
  <si>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</si>
  <si>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</si>
  <si>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</si>
  <si>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</si>
  <si>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</si>
  <si>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</si>
  <si>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8k</t>
  </si>
  <si>
    <t>8l</t>
  </si>
  <si>
    <t>8m</t>
  </si>
  <si>
    <t>8n</t>
  </si>
  <si>
    <t>8o</t>
  </si>
  <si>
    <t>8p</t>
  </si>
  <si>
    <t>8q</t>
  </si>
  <si>
    <t>8r</t>
  </si>
  <si>
    <t>8s</t>
  </si>
  <si>
    <t>8t</t>
  </si>
  <si>
    <t>8u</t>
  </si>
  <si>
    <t>8v</t>
  </si>
  <si>
    <t>8w</t>
  </si>
  <si>
    <t>8x</t>
  </si>
  <si>
    <t>8y</t>
  </si>
  <si>
    <t>8z</t>
  </si>
  <si>
    <t>8aa</t>
  </si>
  <si>
    <t>8ab</t>
  </si>
  <si>
    <t>8ac</t>
  </si>
  <si>
    <t>8ad</t>
  </si>
  <si>
    <t>8ae</t>
  </si>
  <si>
    <t>8af</t>
  </si>
  <si>
    <t>8ag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</si>
  <si>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</si>
  <si>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</si>
  <si>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</si>
  <si>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</si>
  <si>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</si>
  <si>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</si>
  <si>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</si>
  <si>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</si>
  <si>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</si>
  <si>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</si>
  <si>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10a</t>
  </si>
  <si>
    <t>10b</t>
  </si>
  <si>
    <t>10c</t>
  </si>
  <si>
    <t>10d</t>
  </si>
  <si>
    <t>10e</t>
  </si>
  <si>
    <t>10f</t>
  </si>
  <si>
    <t>10g</t>
  </si>
  <si>
    <t>Fundraising Efficiency</t>
  </si>
  <si>
    <t>Net Contributed Revenue</t>
  </si>
  <si>
    <t>[11] END NOTES</t>
  </si>
  <si>
    <t>For any line item(s) in this report that changed by 10% or more from one year to another, briefly describe the reasons and response in no more than two sentences.</t>
  </si>
  <si>
    <t>11a</t>
  </si>
  <si>
    <t>Traveling exhibitions
(hosted,  not already counted as a presented production)</t>
  </si>
  <si>
    <t xml:space="preserve">Org Name: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</si>
</sst>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5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1" xfId="0" applyFill="1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9" fontId="0" fillId="5" borderId="1" xfId="0" applyNumberFormat="1" applyFill="1" applyBorder="1" applyAlignment="1">
      <alignment horizontal="right" vertical="center"/>
    </xf>
    <xf numFmtId="3" fontId="0" fillId="5" borderId="1" xfId="0" applyNumberFormat="1" applyFill="1" applyBorder="1" applyAlignment="1">
      <alignment vertical="center"/>
    </xf>
    <xf numFmtId="3" fontId="0" fillId="5" borderId="1" xfId="0" applyNumberForma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0" fillId="5" borderId="1" xfId="0" applyNumberFormat="1" applyFill="1" applyBorder="1" applyAlignment="1">
      <alignment horizontal="center" vertical="center"/>
    </xf>
    <xf numFmtId="164" fontId="0" fillId="5" borderId="1" xfId="0" applyNumberFormat="1" applyFill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5" borderId="2" xfId="0" applyFill="1" applyBorder="1" applyAlignment="1">
      <alignment vertical="center" wrapText="1"/>
    </xf>
    <xf numFmtId="164" fontId="0" fillId="5" borderId="0" xfId="0" applyNumberFormat="1" applyFill="1" applyAlignment="1">
      <alignment horizontal="center" vertical="center"/>
    </xf>
    <xf numFmtId="9" fontId="0" fillId="0" borderId="0" xfId="0" applyNumberFormat="1" applyAlignment="1">
      <alignment horizontal="right" vertical="center"/>
    </xf>
    <xf numFmtId="164" fontId="0" fillId="5" borderId="1" xfId="0" applyNumberFormat="1" applyFill="1" applyBorder="1" applyAlignment="1">
      <alignment horizontal="right" vertical="center"/>
    </xf>
    <xf numFmtId="9" fontId="0" fillId="5" borderId="1" xfId="0" applyNumberForma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4" borderId="1" xfId="0" applyNumberFormat="1" applyFill="1" applyBorder="1" applyAlignment="1" applyProtection="1">
      <alignment horizontal="right" vertical="center"/>
      <protection locked="0"/>
    </xf>
    <xf numFmtId="164" fontId="0" fillId="4" borderId="1" xfId="0" applyNumberFormat="1" applyFill="1" applyBorder="1" applyAlignment="1" applyProtection="1">
      <alignment horizontal="right" vertical="center"/>
      <protection locked="0"/>
    </xf>
    <xf numFmtId="164" fontId="0" fillId="4" borderId="1" xfId="0" applyNumberFormat="1" applyFill="1" applyBorder="1" applyAlignment="1" applyProtection="1">
      <alignment vertical="center"/>
      <protection locked="0"/>
    </xf>
    <xf numFmtId="0" fontId="0" fillId="0" borderId="0" xfId="0" applyFill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4" borderId="5" xfId="0" applyFill="1" applyBorder="1" applyAlignment="1" applyProtection="1">
      <alignment horizontal="left" vertical="top"/>
      <protection locked="0"/>
    </xf>
    <xf numFmtId="0" fontId="0" fillId="4" borderId="6" xfId="0" applyFill="1" applyBorder="1" applyAlignment="1" applyProtection="1">
      <alignment horizontal="left" vertical="top"/>
      <protection locked="0"/>
    </xf>
    <xf numFmtId="0" fontId="0" fillId="4" borderId="7" xfId="0" applyFill="1" applyBorder="1" applyAlignment="1" applyProtection="1">
      <alignment horizontal="left" vertical="top"/>
      <protection locked="0"/>
    </xf>
    <xf numFmtId="0" fontId="0" fillId="4" borderId="0" xfId="0" applyFill="1" applyBorder="1" applyAlignment="1" applyProtection="1">
      <alignment horizontal="left" vertical="top"/>
      <protection locked="0"/>
    </xf>
    <xf numFmtId="0" fontId="0" fillId="4" borderId="8" xfId="0" applyFill="1" applyBorder="1" applyAlignment="1" applyProtection="1">
      <alignment horizontal="left" vertical="top"/>
      <protection locked="0"/>
    </xf>
    <xf numFmtId="0" fontId="0" fillId="4" borderId="9" xfId="0" applyFill="1" applyBorder="1" applyAlignment="1" applyProtection="1">
      <alignment horizontal="left" vertical="top"/>
      <protection locked="0"/>
    </xf>
    <xf numFmtId="0" fontId="0" fillId="4" borderId="10" xfId="0" applyFill="1" applyBorder="1" applyAlignment="1" applyProtection="1">
      <alignment horizontal="left" vertical="top"/>
      <protection locked="0"/>
    </xf>
    <xf numFmtId="0" fontId="0" fillId="4" borderId="11" xfId="0" applyFill="1" applyBorder="1" applyAlignment="1" applyProtection="1">
      <alignment horizontal="left" vertical="top"/>
      <protection locked="0"/>
    </xf>
    <xf numFmtId="0" fontId="0" fillId="5" borderId="0" xfId="0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952500</xdr:colOff>
      <xdr:row>0</xdr:row>
      <xdr:rowOff>112310</xdr:rowOff>
    </xdr:from>
    <xdr:to>
      <xdr:col>6</xdr:col>
      <xdr:colOff>939800</xdr:colOff>
      <xdr:row>0</xdr:row>
      <xdr:rowOff>495973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569A4D8-F3F7-483A-A043-14F5FA65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112310"/>
          <a:ext cx="2044700" cy="383663"/>
        </a:xfrm>
        <a:prstGeom prst="rect">
          <a:avLst/>
        </a:prstGeom>
      </xdr:spPr>
    </xdr:pic>
    <xdr:clientData/>
  </xdr:twoCellAnchor>
  <xdr:twoCellAnchor editAs="absolute">
    <xdr:from>
      <xdr:col>1</xdr:col>
      <xdr:colOff>736147</xdr:colOff>
      <xdr:row>2</xdr:row>
      <xdr:rowOff>31296</xdr:rowOff>
    </xdr:from>
    <xdr:to>
      <xdr:col>1</xdr:col>
      <xdr:colOff>3893004</xdr:colOff>
      <xdr:row>3</xdr:row>
      <xdr:rowOff>2440</xdr:rowOff>
    </xdr:to>
    <xdr:sp macro="" textlink="" fLocksText="0">
      <xdr:nvSpPr>
        <xdr:cNvPr id="6" name="TextBox 5"/>
        <xdr:cNvSpPr txBox="1"/>
      </xdr:nvSpPr>
      <xdr:spPr>
        <a:xfrm>
          <a:off x="1043064" y="1036713"/>
          <a:ext cx="3156857" cy="1722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  <xdr:twoCellAnchor editAs="absolute">
    <xdr:from>
      <xdr:col>1</xdr:col>
      <xdr:colOff>736147</xdr:colOff>
      <xdr:row>3</xdr:row>
      <xdr:rowOff>21268</xdr:rowOff>
    </xdr:from>
    <xdr:to>
      <xdr:col>1</xdr:col>
      <xdr:colOff>3893004</xdr:colOff>
      <xdr:row>3</xdr:row>
      <xdr:rowOff>193495</xdr:rowOff>
    </xdr:to>
    <xdr:sp macro="" textlink="" fLocksText="0">
      <xdr:nvSpPr>
        <xdr:cNvPr id="7" name="TextBox 6"/>
        <xdr:cNvSpPr txBox="1"/>
      </xdr:nvSpPr>
      <xdr:spPr>
        <a:xfrm>
          <a:off x="1043064" y="1227768"/>
          <a:ext cx="3156857" cy="1722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  <xdr:twoCellAnchor editAs="absolute">
    <xdr:from>
      <xdr:col>1</xdr:col>
      <xdr:colOff>736148</xdr:colOff>
      <xdr:row>4</xdr:row>
      <xdr:rowOff>11240</xdr:rowOff>
    </xdr:from>
    <xdr:to>
      <xdr:col>1</xdr:col>
      <xdr:colOff>1343026</xdr:colOff>
      <xdr:row>4</xdr:row>
      <xdr:rowOff>184976</xdr:rowOff>
    </xdr:to>
    <xdr:sp macro="" textlink="" fLocksText="0">
      <xdr:nvSpPr>
        <xdr:cNvPr id="8" name="TextBox 7"/>
        <xdr:cNvSpPr txBox="1"/>
      </xdr:nvSpPr>
      <xdr:spPr>
        <a:xfrm>
          <a:off x="1040948" y="1411415"/>
          <a:ext cx="606878" cy="1737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endParaRPr lang="en-US" sz="1100"/>
        </a:p>
      </xdr:txBody>
    </xdr:sp>
    <xdr:clientData/>
  </xdr:twoCellAnchor>
  <xdr:twoCellAnchor editAs="absolute">
    <xdr:from>
      <xdr:col>1</xdr:col>
      <xdr:colOff>736147</xdr:colOff>
      <xdr:row>5</xdr:row>
      <xdr:rowOff>2721</xdr:rowOff>
    </xdr:from>
    <xdr:to>
      <xdr:col>1</xdr:col>
      <xdr:colOff>3893004</xdr:colOff>
      <xdr:row>5</xdr:row>
      <xdr:rowOff>174948</xdr:rowOff>
    </xdr:to>
    <xdr:sp macro="" textlink="" fLocksText="0">
      <xdr:nvSpPr>
        <xdr:cNvPr id="9" name="TextBox 8"/>
        <xdr:cNvSpPr txBox="1"/>
      </xdr:nvSpPr>
      <xdr:spPr>
        <a:xfrm>
          <a:off x="1040947" y="1602921"/>
          <a:ext cx="3156857" cy="1722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  <xdr:twoCellAnchor editAs="absolute">
    <xdr:from>
      <xdr:col>3</xdr:col>
      <xdr:colOff>269422</xdr:colOff>
      <xdr:row>2</xdr:row>
      <xdr:rowOff>31296</xdr:rowOff>
    </xdr:from>
    <xdr:to>
      <xdr:col>3</xdr:col>
      <xdr:colOff>964366</xdr:colOff>
      <xdr:row>3</xdr:row>
      <xdr:rowOff>2440</xdr:rowOff>
    </xdr:to>
    <xdr:sp macro="" textlink="" fLocksText="0">
      <xdr:nvSpPr>
        <xdr:cNvPr id="10" name="TextBox 9"/>
        <xdr:cNvSpPr txBox="1"/>
      </xdr:nvSpPr>
      <xdr:spPr>
        <a:xfrm>
          <a:off x="5719839" y="1036713"/>
          <a:ext cx="694944" cy="1722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  <xdr:twoCellAnchor editAs="absolute">
    <xdr:from>
      <xdr:col>3</xdr:col>
      <xdr:colOff>269422</xdr:colOff>
      <xdr:row>3</xdr:row>
      <xdr:rowOff>21268</xdr:rowOff>
    </xdr:from>
    <xdr:to>
      <xdr:col>5</xdr:col>
      <xdr:colOff>45056</xdr:colOff>
      <xdr:row>3</xdr:row>
      <xdr:rowOff>193495</xdr:rowOff>
    </xdr:to>
    <xdr:sp macro="" textlink="" fLocksText="0">
      <xdr:nvSpPr>
        <xdr:cNvPr id="11" name="TextBox 10"/>
        <xdr:cNvSpPr txBox="1"/>
      </xdr:nvSpPr>
      <xdr:spPr>
        <a:xfrm>
          <a:off x="5719839" y="1227768"/>
          <a:ext cx="1828800" cy="17222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  <xdr:twoCellAnchor editAs="absolute">
    <xdr:from>
      <xdr:col>3</xdr:col>
      <xdr:colOff>269423</xdr:colOff>
      <xdr:row>4</xdr:row>
      <xdr:rowOff>11240</xdr:rowOff>
    </xdr:from>
    <xdr:to>
      <xdr:col>3</xdr:col>
      <xdr:colOff>962025</xdr:colOff>
      <xdr:row>4</xdr:row>
      <xdr:rowOff>184976</xdr:rowOff>
    </xdr:to>
    <xdr:sp macro="" textlink="" fLocksText="0">
      <xdr:nvSpPr>
        <xdr:cNvPr id="12" name="TextBox 11"/>
        <xdr:cNvSpPr txBox="1"/>
      </xdr:nvSpPr>
      <xdr:spPr>
        <a:xfrm>
          <a:off x="5717723" y="1411415"/>
          <a:ext cx="692602" cy="1737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noAutofit/>
        </a:bodyPr>
        <a:lstStyle/>
        <a:p>
          <a:endParaRPr lang="en-US" sz="1100"/>
        </a:p>
      </xdr:txBody>
    </xdr:sp>
    <xdr:clientData/>
  </xdr:twoCellAnchor>
  <xdr:twoCellAnchor editAs="absolute">
    <xdr:from>
      <xdr:col>5</xdr:col>
      <xdr:colOff>800100</xdr:colOff>
      <xdr:row>5</xdr:row>
      <xdr:rowOff>2721</xdr:rowOff>
    </xdr:from>
    <xdr:to>
      <xdr:col>6</xdr:col>
      <xdr:colOff>342295</xdr:colOff>
      <xdr:row>5</xdr:row>
      <xdr:rowOff>176457</xdr:rowOff>
    </xdr:to>
    <xdr:sp macro="" textlink="" fLocksText="0">
      <xdr:nvSpPr>
        <xdr:cNvPr id="13" name="TextBox 12"/>
        <xdr:cNvSpPr txBox="1"/>
      </xdr:nvSpPr>
      <xdr:spPr>
        <a:xfrm>
          <a:off x="8305800" y="1602921"/>
          <a:ext cx="568779" cy="17373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bIns="0" rtlCol="0" anchor="t">
          <a:spAutoFit/>
        </a:bodyPr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7"/>
  <sheetViews>
    <sheetView showGridLines="0" showRowColHeaders="0" tabSelected="1" zoomScale="70" zoomScaleNormal="70" workbookViewId="0">
      <selection activeCell="C3" sqref="C3:G3"/>
    </sheetView>
  </sheetViews>
  <sheetFormatPr defaultColWidth="10.875" defaultRowHeight="15.75" x14ac:dyDescent="0.25"/>
  <cols>
    <col min="1" max="1" width="4" style="33" customWidth="1"/>
    <col min="2" max="2" width="54" style="2" customWidth="1"/>
    <col min="3" max="7" width="13.5" style="2" customWidth="1"/>
    <col min="8" max="11" width="12.875" style="2" customWidth="1"/>
    <col min="12" max="16384" width="10.875" style="2"/>
  </cols>
  <sheetData>
    <row r="1" spans="1:7" ht="63" customHeight="1" x14ac:dyDescent="0.25">
      <c r="B1" s="50" t="s">
        <v>154</v>
      </c>
      <c r="C1" s="51"/>
      <c r="D1" s="51"/>
      <c r="E1" s="51"/>
      <c r="F1" s="51"/>
      <c r="G1" s="51"/>
    </row>
    <row r="2" spans="1:7" x14ac:dyDescent="0.25">
      <c r="B2" s="3" t="s">
        <v>12</v>
      </c>
      <c r="C2" s="4"/>
      <c r="D2" s="4"/>
      <c r="E2" s="4"/>
      <c r="F2" s="4"/>
      <c r="G2" s="4"/>
    </row>
    <row r="3" spans="1:7" x14ac:dyDescent="0.25">
      <c r="B3" s="37" t="s">
        <v>286</v>
      </c>
      <c r="C3" s="53" t="s">
        <v>74</v>
      </c>
      <c r="D3" s="53"/>
      <c r="E3" s="53"/>
      <c r="F3" s="53"/>
      <c r="G3" s="53"/>
    </row>
    <row r="4" spans="1:7" x14ac:dyDescent="0.25">
      <c r="B4" s="37" t="s">
        <v>71</v>
      </c>
      <c r="C4" s="53" t="s">
        <v>75</v>
      </c>
      <c r="D4" s="53"/>
      <c r="E4" s="53"/>
      <c r="F4" s="53"/>
      <c r="G4" s="53"/>
    </row>
    <row r="5" spans="1:7" x14ac:dyDescent="0.25">
      <c r="B5" s="37" t="s">
        <v>72</v>
      </c>
      <c r="C5" s="53" t="s">
        <v>76</v>
      </c>
      <c r="D5" s="53"/>
      <c r="E5" s="53"/>
      <c r="F5" s="53"/>
      <c r="G5" s="53"/>
    </row>
    <row r="6" spans="1:7" x14ac:dyDescent="0.25">
      <c r="B6" s="37" t="s">
        <v>73</v>
      </c>
      <c r="C6" s="53" t="s">
        <v>77</v>
      </c>
      <c r="D6" s="53"/>
      <c r="E6" s="53"/>
      <c r="F6" s="53"/>
      <c r="G6" s="53"/>
    </row>
    <row r="7" spans="1:7" x14ac:dyDescent="0.25">
      <c r="B7" s="3" t="s">
        <v>13</v>
      </c>
      <c r="C7" s="5"/>
      <c r="D7" s="5"/>
      <c r="E7" s="5"/>
      <c r="F7" s="5"/>
      <c r="G7" s="5"/>
    </row>
    <row r="8" spans="1:7" x14ac:dyDescent="0.25">
      <c r="B8" s="10" t="s">
        <v>0</v>
      </c>
      <c r="C8" s="11" t="str">
        <f>Admin!B2</f>
        <v>FY 2023</v>
      </c>
      <c r="D8" s="11" t="str">
        <f>Admin!B3</f>
        <v>FY 2024</v>
      </c>
      <c r="E8" s="11" t="s">
        <v>10</v>
      </c>
      <c r="F8" s="11" t="str">
        <f>Admin!B4</f>
        <v>FY 2025</v>
      </c>
      <c r="G8" s="11" t="s">
        <v>10</v>
      </c>
    </row>
    <row r="9" spans="1:7" x14ac:dyDescent="0.25">
      <c r="A9" s="33" t="s">
        <v>155</v>
      </c>
      <c r="B9" s="8" t="s">
        <v>2</v>
      </c>
      <c r="C9" s="34">
        <v>0</v>
      </c>
      <c r="D9" s="34">
        <v>0</v>
      </c>
      <c r="E9" s="20" t="str">
        <f>IFERROR(((D9-C9)/C9),"")</f>
        <v/>
      </c>
      <c r="F9" s="34">
        <v>0</v>
      </c>
      <c r="G9" s="20" t="str">
        <f>IFERROR((F9-D9)/D9,"")</f>
        <v/>
      </c>
    </row>
    <row r="10" spans="1:7" x14ac:dyDescent="0.25">
      <c r="A10" s="33" t="s">
        <v>156</v>
      </c>
      <c r="B10" s="7" t="s">
        <v>3</v>
      </c>
      <c r="C10" s="34">
        <v>0</v>
      </c>
      <c r="D10" s="34">
        <v>0</v>
      </c>
      <c r="E10" s="20" t="str">
        <f t="shared" ref="E10:E15" si="0">IFERROR(((D10-C10)/C10),"")</f>
        <v/>
      </c>
      <c r="F10" s="34">
        <v>0</v>
      </c>
      <c r="G10" s="20" t="str">
        <f t="shared" ref="G10:G16" si="1">IFERROR((F10-D10)/D10,"")</f>
        <v/>
      </c>
    </row>
    <row r="11" spans="1:7" x14ac:dyDescent="0.25">
      <c r="A11" s="33" t="s">
        <v>157</v>
      </c>
      <c r="B11" s="7" t="s">
        <v>4</v>
      </c>
      <c r="C11" s="34">
        <v>0</v>
      </c>
      <c r="D11" s="34">
        <v>0</v>
      </c>
      <c r="E11" s="20" t="str">
        <f t="shared" si="0"/>
        <v/>
      </c>
      <c r="F11" s="34">
        <v>0</v>
      </c>
      <c r="G11" s="20" t="str">
        <f t="shared" si="1"/>
        <v/>
      </c>
    </row>
    <row r="12" spans="1:7" x14ac:dyDescent="0.25">
      <c r="A12" s="33" t="s">
        <v>158</v>
      </c>
      <c r="B12" s="7" t="s">
        <v>5</v>
      </c>
      <c r="C12" s="34">
        <v>0</v>
      </c>
      <c r="D12" s="34">
        <v>0</v>
      </c>
      <c r="E12" s="20" t="str">
        <f t="shared" si="0"/>
        <v/>
      </c>
      <c r="F12" s="34">
        <v>0</v>
      </c>
      <c r="G12" s="20" t="str">
        <f t="shared" si="1"/>
        <v/>
      </c>
    </row>
    <row r="13" spans="1:7" x14ac:dyDescent="0.25">
      <c r="A13" s="33" t="s">
        <v>159</v>
      </c>
      <c r="B13" s="7" t="s">
        <v>6</v>
      </c>
      <c r="C13" s="34">
        <v>0</v>
      </c>
      <c r="D13" s="34">
        <v>0</v>
      </c>
      <c r="E13" s="20" t="str">
        <f t="shared" si="0"/>
        <v/>
      </c>
      <c r="F13" s="34">
        <v>0</v>
      </c>
      <c r="G13" s="20" t="str">
        <f t="shared" si="1"/>
        <v/>
      </c>
    </row>
    <row r="14" spans="1:7" x14ac:dyDescent="0.25">
      <c r="A14" s="33" t="s">
        <v>160</v>
      </c>
      <c r="B14" s="7" t="s">
        <v>8</v>
      </c>
      <c r="C14" s="34">
        <v>0</v>
      </c>
      <c r="D14" s="34">
        <v>0</v>
      </c>
      <c r="E14" s="20" t="str">
        <f t="shared" si="0"/>
        <v/>
      </c>
      <c r="F14" s="34">
        <v>0</v>
      </c>
      <c r="G14" s="20" t="str">
        <f t="shared" si="1"/>
        <v/>
      </c>
    </row>
    <row r="15" spans="1:7" x14ac:dyDescent="0.25">
      <c r="A15" s="33" t="s">
        <v>161</v>
      </c>
      <c r="B15" s="7" t="s">
        <v>7</v>
      </c>
      <c r="C15" s="34">
        <v>0</v>
      </c>
      <c r="D15" s="34">
        <v>0</v>
      </c>
      <c r="E15" s="20" t="str">
        <f t="shared" si="0"/>
        <v/>
      </c>
      <c r="F15" s="34">
        <v>0</v>
      </c>
      <c r="G15" s="20" t="str">
        <f t="shared" si="1"/>
        <v/>
      </c>
    </row>
    <row r="16" spans="1:7" x14ac:dyDescent="0.25">
      <c r="A16" s="33" t="s">
        <v>162</v>
      </c>
      <c r="B16" s="13" t="s">
        <v>9</v>
      </c>
      <c r="C16" s="22">
        <f>SUM(C9:C15)</f>
        <v>0</v>
      </c>
      <c r="D16" s="22">
        <f>SUM(D9:D15)</f>
        <v>0</v>
      </c>
      <c r="E16" s="20" t="str">
        <f>IFERROR(((D16-C16)/C16),"")</f>
        <v/>
      </c>
      <c r="F16" s="22">
        <f>SUM(F9:F15)</f>
        <v>0</v>
      </c>
      <c r="G16" s="20" t="str">
        <f t="shared" si="1"/>
        <v/>
      </c>
    </row>
    <row r="17" spans="1:7" x14ac:dyDescent="0.25">
      <c r="C17" s="23"/>
      <c r="D17" s="23"/>
      <c r="F17" s="23"/>
    </row>
    <row r="18" spans="1:7" x14ac:dyDescent="0.25">
      <c r="B18" s="12" t="s">
        <v>141</v>
      </c>
      <c r="C18" s="24" t="str">
        <f>Admin!B2</f>
        <v>FY 2023</v>
      </c>
      <c r="D18" s="24" t="str">
        <f>Admin!B3</f>
        <v>FY 2024</v>
      </c>
      <c r="E18" s="11" t="s">
        <v>10</v>
      </c>
      <c r="F18" s="24" t="str">
        <f>Admin!B4</f>
        <v>FY 2025</v>
      </c>
      <c r="G18" s="11" t="s">
        <v>10</v>
      </c>
    </row>
    <row r="19" spans="1:7" x14ac:dyDescent="0.25">
      <c r="A19" s="33" t="s">
        <v>163</v>
      </c>
      <c r="B19" s="7" t="s">
        <v>14</v>
      </c>
      <c r="C19" s="34">
        <v>0</v>
      </c>
      <c r="D19" s="34">
        <v>0</v>
      </c>
      <c r="E19" s="20" t="str">
        <f t="shared" ref="E19:E21" si="2">IFERROR(((D19-C19)/C19),"")</f>
        <v/>
      </c>
      <c r="F19" s="34">
        <v>0</v>
      </c>
      <c r="G19" s="20" t="str">
        <f t="shared" ref="G19:G21" si="3">IFERROR((F19-D19)/D19,"")</f>
        <v/>
      </c>
    </row>
    <row r="20" spans="1:7" x14ac:dyDescent="0.25">
      <c r="A20" s="33" t="s">
        <v>164</v>
      </c>
      <c r="B20" s="7" t="s">
        <v>15</v>
      </c>
      <c r="C20" s="34">
        <v>0</v>
      </c>
      <c r="D20" s="34">
        <v>0</v>
      </c>
      <c r="E20" s="20" t="str">
        <f t="shared" si="2"/>
        <v/>
      </c>
      <c r="F20" s="34">
        <v>0</v>
      </c>
      <c r="G20" s="20" t="str">
        <f t="shared" si="3"/>
        <v/>
      </c>
    </row>
    <row r="21" spans="1:7" x14ac:dyDescent="0.25">
      <c r="A21" s="33" t="s">
        <v>165</v>
      </c>
      <c r="B21" s="7" t="s">
        <v>16</v>
      </c>
      <c r="C21" s="34">
        <v>0</v>
      </c>
      <c r="D21" s="34">
        <v>0</v>
      </c>
      <c r="E21" s="20" t="str">
        <f t="shared" si="2"/>
        <v/>
      </c>
      <c r="F21" s="34">
        <v>0</v>
      </c>
      <c r="G21" s="20" t="str">
        <f t="shared" si="3"/>
        <v/>
      </c>
    </row>
    <row r="23" spans="1:7" x14ac:dyDescent="0.25">
      <c r="B23" s="3" t="s">
        <v>17</v>
      </c>
      <c r="C23" s="5"/>
      <c r="D23" s="5"/>
      <c r="E23" s="5"/>
      <c r="F23" s="5"/>
      <c r="G23" s="5"/>
    </row>
    <row r="24" spans="1:7" x14ac:dyDescent="0.25">
      <c r="B24" s="10"/>
      <c r="C24" s="14"/>
      <c r="D24" s="14"/>
      <c r="E24" s="11" t="str">
        <f>Admin!B2</f>
        <v>FY 2023</v>
      </c>
      <c r="F24" s="11" t="str">
        <f>Admin!B3</f>
        <v>FY 2024</v>
      </c>
      <c r="G24" s="11" t="str">
        <f>Admin!B4</f>
        <v>FY 2025</v>
      </c>
    </row>
    <row r="25" spans="1:7" x14ac:dyDescent="0.25">
      <c r="A25" s="33" t="s">
        <v>166</v>
      </c>
      <c r="B25" s="52" t="s">
        <v>18</v>
      </c>
      <c r="C25" s="52"/>
      <c r="D25" s="52"/>
      <c r="E25" s="34">
        <v>0</v>
      </c>
      <c r="F25" s="34">
        <v>0</v>
      </c>
      <c r="G25" s="34">
        <v>0</v>
      </c>
    </row>
    <row r="26" spans="1:7" x14ac:dyDescent="0.25">
      <c r="A26" s="33" t="s">
        <v>167</v>
      </c>
      <c r="B26" s="52" t="s">
        <v>19</v>
      </c>
      <c r="C26" s="52"/>
      <c r="D26" s="52"/>
      <c r="E26" s="34">
        <v>0</v>
      </c>
      <c r="F26" s="34">
        <v>0</v>
      </c>
      <c r="G26" s="34">
        <v>0</v>
      </c>
    </row>
    <row r="27" spans="1:7" x14ac:dyDescent="0.25">
      <c r="A27" s="33" t="s">
        <v>168</v>
      </c>
      <c r="B27" s="52" t="s">
        <v>20</v>
      </c>
      <c r="C27" s="52"/>
      <c r="D27" s="52"/>
      <c r="E27" s="34">
        <v>0</v>
      </c>
      <c r="F27" s="34">
        <v>0</v>
      </c>
      <c r="G27" s="34">
        <v>0</v>
      </c>
    </row>
    <row r="28" spans="1:7" x14ac:dyDescent="0.25">
      <c r="A28" s="33" t="s">
        <v>169</v>
      </c>
      <c r="B28" s="52" t="s">
        <v>21</v>
      </c>
      <c r="C28" s="52"/>
      <c r="D28" s="52"/>
      <c r="E28" s="34">
        <v>0</v>
      </c>
      <c r="F28" s="34">
        <v>0</v>
      </c>
      <c r="G28" s="34">
        <v>0</v>
      </c>
    </row>
    <row r="29" spans="1:7" x14ac:dyDescent="0.25">
      <c r="A29" s="33" t="s">
        <v>170</v>
      </c>
      <c r="B29" s="52" t="s">
        <v>22</v>
      </c>
      <c r="C29" s="52"/>
      <c r="D29" s="52"/>
      <c r="E29" s="34">
        <v>0</v>
      </c>
      <c r="F29" s="34">
        <v>0</v>
      </c>
      <c r="G29" s="34">
        <v>0</v>
      </c>
    </row>
    <row r="31" spans="1:7" x14ac:dyDescent="0.25">
      <c r="B31" s="1" t="s">
        <v>23</v>
      </c>
      <c r="C31" s="1"/>
      <c r="D31" s="1"/>
      <c r="E31" s="1"/>
      <c r="F31" s="1"/>
      <c r="G31" s="1"/>
    </row>
    <row r="32" spans="1:7" x14ac:dyDescent="0.25">
      <c r="B32" s="39"/>
      <c r="C32" s="39"/>
      <c r="D32" s="39"/>
      <c r="E32" s="39"/>
      <c r="F32" s="39"/>
      <c r="G32" s="39"/>
    </row>
    <row r="33" spans="1:8" x14ac:dyDescent="0.25">
      <c r="A33" s="33" t="s">
        <v>171</v>
      </c>
      <c r="B33" s="39"/>
      <c r="C33" s="39"/>
      <c r="D33" s="39"/>
      <c r="E33" s="39"/>
      <c r="F33" s="39"/>
      <c r="G33" s="39"/>
    </row>
    <row r="34" spans="1:8" x14ac:dyDescent="0.25">
      <c r="B34" s="39"/>
      <c r="C34" s="39"/>
      <c r="D34" s="39"/>
      <c r="E34" s="39"/>
      <c r="F34" s="39"/>
      <c r="G34" s="39"/>
    </row>
    <row r="35" spans="1:8" x14ac:dyDescent="0.25">
      <c r="B35" s="3" t="s">
        <v>44</v>
      </c>
      <c r="C35" s="6"/>
      <c r="D35" s="6"/>
      <c r="E35" s="6"/>
      <c r="F35" s="6"/>
      <c r="G35" s="6"/>
      <c r="H35" s="6"/>
    </row>
    <row r="36" spans="1:8" ht="18" customHeight="1" x14ac:dyDescent="0.25">
      <c r="B36" s="10" t="s">
        <v>24</v>
      </c>
      <c r="C36" s="38" t="str">
        <f>Admin!B2</f>
        <v>FY 2023</v>
      </c>
      <c r="D36" s="38"/>
      <c r="E36" s="38" t="str">
        <f>Admin!B3</f>
        <v>FY 2024</v>
      </c>
      <c r="F36" s="38"/>
      <c r="G36" s="38" t="str">
        <f>Admin!B4</f>
        <v>FY 2025</v>
      </c>
      <c r="H36" s="38"/>
    </row>
    <row r="37" spans="1:8" ht="33.950000000000003" customHeight="1" x14ac:dyDescent="0.25">
      <c r="B37" s="10"/>
      <c r="C37" s="15" t="s">
        <v>25</v>
      </c>
      <c r="D37" s="15" t="s">
        <v>26</v>
      </c>
      <c r="E37" s="15" t="s">
        <v>25</v>
      </c>
      <c r="F37" s="15" t="s">
        <v>26</v>
      </c>
      <c r="G37" s="15" t="s">
        <v>25</v>
      </c>
      <c r="H37" s="15" t="s">
        <v>26</v>
      </c>
    </row>
    <row r="38" spans="1:8" x14ac:dyDescent="0.25">
      <c r="A38" s="33" t="s">
        <v>172</v>
      </c>
      <c r="B38" s="8" t="s">
        <v>27</v>
      </c>
      <c r="C38" s="34">
        <v>0</v>
      </c>
      <c r="D38" s="34">
        <v>0</v>
      </c>
      <c r="E38" s="34">
        <v>0</v>
      </c>
      <c r="F38" s="34">
        <v>0</v>
      </c>
      <c r="G38" s="34">
        <v>0</v>
      </c>
      <c r="H38" s="34">
        <v>0</v>
      </c>
    </row>
    <row r="39" spans="1:8" x14ac:dyDescent="0.25">
      <c r="A39" s="33" t="s">
        <v>173</v>
      </c>
      <c r="B39" s="8" t="s">
        <v>28</v>
      </c>
      <c r="C39" s="34">
        <v>0</v>
      </c>
      <c r="D39" s="34">
        <v>0</v>
      </c>
      <c r="E39" s="34">
        <v>0</v>
      </c>
      <c r="F39" s="34">
        <v>0</v>
      </c>
      <c r="G39" s="34">
        <v>0</v>
      </c>
      <c r="H39" s="34">
        <v>0</v>
      </c>
    </row>
    <row r="40" spans="1:8" x14ac:dyDescent="0.25">
      <c r="A40" s="33" t="s">
        <v>174</v>
      </c>
      <c r="B40" s="8" t="s">
        <v>39</v>
      </c>
      <c r="C40" s="34">
        <v>0</v>
      </c>
      <c r="D40" s="34">
        <v>0</v>
      </c>
      <c r="E40" s="34">
        <v>0</v>
      </c>
      <c r="F40" s="34">
        <v>0</v>
      </c>
      <c r="G40" s="34">
        <v>0</v>
      </c>
      <c r="H40" s="34">
        <v>0</v>
      </c>
    </row>
    <row r="41" spans="1:8" x14ac:dyDescent="0.25">
      <c r="A41" s="33" t="s">
        <v>175</v>
      </c>
      <c r="B41" s="8" t="s">
        <v>40</v>
      </c>
      <c r="C41" s="34">
        <v>0</v>
      </c>
      <c r="D41" s="34">
        <v>0</v>
      </c>
      <c r="E41" s="34">
        <v>0</v>
      </c>
      <c r="F41" s="34">
        <v>0</v>
      </c>
      <c r="G41" s="34">
        <v>0</v>
      </c>
      <c r="H41" s="34">
        <v>0</v>
      </c>
    </row>
    <row r="42" spans="1:8" x14ac:dyDescent="0.25">
      <c r="A42" s="33" t="s">
        <v>176</v>
      </c>
      <c r="B42" s="8" t="s">
        <v>31</v>
      </c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</row>
    <row r="43" spans="1:8" x14ac:dyDescent="0.25">
      <c r="A43" s="33" t="s">
        <v>177</v>
      </c>
      <c r="B43" s="8" t="s">
        <v>32</v>
      </c>
      <c r="C43" s="34">
        <v>0</v>
      </c>
      <c r="D43" s="34">
        <v>0</v>
      </c>
      <c r="E43" s="34">
        <v>0</v>
      </c>
      <c r="F43" s="34">
        <v>0</v>
      </c>
      <c r="G43" s="34">
        <v>0</v>
      </c>
      <c r="H43" s="34">
        <v>0</v>
      </c>
    </row>
    <row r="44" spans="1:8" x14ac:dyDescent="0.25">
      <c r="A44" s="33" t="s">
        <v>178</v>
      </c>
      <c r="B44" s="8" t="s">
        <v>41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</row>
    <row r="45" spans="1:8" x14ac:dyDescent="0.25">
      <c r="A45" s="33" t="s">
        <v>179</v>
      </c>
      <c r="B45" s="8" t="s">
        <v>33</v>
      </c>
      <c r="C45" s="34">
        <v>0</v>
      </c>
      <c r="D45" s="34">
        <v>0</v>
      </c>
      <c r="E45" s="34">
        <v>0</v>
      </c>
      <c r="F45" s="34">
        <v>0</v>
      </c>
      <c r="G45" s="34">
        <v>0</v>
      </c>
      <c r="H45" s="34">
        <v>0</v>
      </c>
    </row>
    <row r="46" spans="1:8" x14ac:dyDescent="0.25">
      <c r="A46" s="33" t="s">
        <v>180</v>
      </c>
      <c r="B46" s="8" t="s">
        <v>37</v>
      </c>
      <c r="C46" s="34">
        <v>0</v>
      </c>
      <c r="D46" s="34">
        <v>0</v>
      </c>
      <c r="E46" s="34">
        <v>0</v>
      </c>
      <c r="F46" s="34">
        <v>0</v>
      </c>
      <c r="G46" s="34">
        <v>0</v>
      </c>
      <c r="H46" s="34">
        <v>0</v>
      </c>
    </row>
    <row r="47" spans="1:8" ht="36.950000000000003" customHeight="1" x14ac:dyDescent="0.25">
      <c r="A47" s="33" t="s">
        <v>181</v>
      </c>
      <c r="B47" s="9" t="s">
        <v>285</v>
      </c>
      <c r="C47" s="34">
        <v>0</v>
      </c>
      <c r="D47" s="34">
        <v>0</v>
      </c>
      <c r="E47" s="34">
        <v>0</v>
      </c>
      <c r="F47" s="34">
        <v>0</v>
      </c>
      <c r="G47" s="34">
        <v>0</v>
      </c>
      <c r="H47" s="34">
        <v>0</v>
      </c>
    </row>
    <row r="48" spans="1:8" x14ac:dyDescent="0.25">
      <c r="A48" s="33" t="s">
        <v>182</v>
      </c>
      <c r="B48" s="8" t="s">
        <v>34</v>
      </c>
      <c r="C48" s="34">
        <v>0</v>
      </c>
      <c r="D48" s="34">
        <v>0</v>
      </c>
      <c r="E48" s="34">
        <v>0</v>
      </c>
      <c r="F48" s="34">
        <v>0</v>
      </c>
      <c r="G48" s="34">
        <v>0</v>
      </c>
      <c r="H48" s="34">
        <v>0</v>
      </c>
    </row>
    <row r="49" spans="1:11" x14ac:dyDescent="0.25">
      <c r="A49" s="33" t="s">
        <v>183</v>
      </c>
      <c r="B49" s="8" t="s">
        <v>42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</row>
    <row r="50" spans="1:11" x14ac:dyDescent="0.25">
      <c r="A50" s="33" t="s">
        <v>184</v>
      </c>
      <c r="B50" s="8" t="s">
        <v>35</v>
      </c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</row>
    <row r="51" spans="1:11" x14ac:dyDescent="0.25">
      <c r="A51" s="33" t="s">
        <v>185</v>
      </c>
      <c r="B51" s="8" t="s">
        <v>36</v>
      </c>
      <c r="C51" s="34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</row>
    <row r="52" spans="1:11" x14ac:dyDescent="0.25">
      <c r="A52" s="33" t="s">
        <v>186</v>
      </c>
      <c r="B52" s="8" t="s">
        <v>38</v>
      </c>
      <c r="C52" s="34">
        <v>0</v>
      </c>
      <c r="D52" s="34">
        <v>0</v>
      </c>
      <c r="E52" s="34">
        <v>0</v>
      </c>
      <c r="F52" s="34">
        <v>0</v>
      </c>
      <c r="G52" s="34">
        <v>0</v>
      </c>
      <c r="H52" s="34">
        <v>0</v>
      </c>
    </row>
    <row r="53" spans="1:11" x14ac:dyDescent="0.25">
      <c r="A53" s="33" t="s">
        <v>187</v>
      </c>
      <c r="B53" s="16" t="s">
        <v>43</v>
      </c>
      <c r="C53" s="22">
        <f>SUM(C38:C52)</f>
        <v>0</v>
      </c>
      <c r="D53" s="22">
        <f t="shared" ref="D53:H53" si="4">SUM(D38:D52)</f>
        <v>0</v>
      </c>
      <c r="E53" s="22">
        <f t="shared" si="4"/>
        <v>0</v>
      </c>
      <c r="F53" s="22">
        <f t="shared" si="4"/>
        <v>0</v>
      </c>
      <c r="G53" s="22">
        <f t="shared" si="4"/>
        <v>0</v>
      </c>
      <c r="H53" s="22">
        <f t="shared" si="4"/>
        <v>0</v>
      </c>
    </row>
    <row r="55" spans="1:11" x14ac:dyDescent="0.25">
      <c r="B55" s="3" t="s">
        <v>45</v>
      </c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5">
      <c r="B56" s="10" t="s">
        <v>46</v>
      </c>
      <c r="C56" s="38" t="str">
        <f>Admin!B2</f>
        <v>FY 2023</v>
      </c>
      <c r="D56" s="38"/>
      <c r="E56" s="38"/>
      <c r="F56" s="38" t="str">
        <f>Admin!B3</f>
        <v>FY 2024</v>
      </c>
      <c r="G56" s="38"/>
      <c r="H56" s="38"/>
      <c r="I56" s="38" t="str">
        <f>Admin!B4</f>
        <v>FY 2025</v>
      </c>
      <c r="J56" s="38"/>
      <c r="K56" s="38"/>
    </row>
    <row r="57" spans="1:11" ht="47.25" x14ac:dyDescent="0.25">
      <c r="B57" s="10"/>
      <c r="C57" s="15" t="s">
        <v>25</v>
      </c>
      <c r="D57" s="15" t="s">
        <v>47</v>
      </c>
      <c r="E57" s="15" t="s">
        <v>48</v>
      </c>
      <c r="F57" s="15" t="s">
        <v>25</v>
      </c>
      <c r="G57" s="15" t="s">
        <v>47</v>
      </c>
      <c r="H57" s="15" t="s">
        <v>48</v>
      </c>
      <c r="I57" s="15" t="s">
        <v>25</v>
      </c>
      <c r="J57" s="15" t="s">
        <v>47</v>
      </c>
      <c r="K57" s="15" t="s">
        <v>48</v>
      </c>
    </row>
    <row r="58" spans="1:11" x14ac:dyDescent="0.25">
      <c r="A58" s="33" t="s">
        <v>188</v>
      </c>
      <c r="B58" s="7" t="s">
        <v>27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</row>
    <row r="59" spans="1:11" x14ac:dyDescent="0.25">
      <c r="A59" s="33" t="s">
        <v>189</v>
      </c>
      <c r="B59" s="7" t="s">
        <v>28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</row>
    <row r="60" spans="1:11" x14ac:dyDescent="0.25">
      <c r="A60" s="33" t="s">
        <v>190</v>
      </c>
      <c r="B60" s="7" t="s">
        <v>29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</row>
    <row r="61" spans="1:11" x14ac:dyDescent="0.25">
      <c r="A61" s="33" t="s">
        <v>191</v>
      </c>
      <c r="B61" s="7" t="s">
        <v>30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</row>
    <row r="62" spans="1:11" x14ac:dyDescent="0.25">
      <c r="A62" s="33" t="s">
        <v>192</v>
      </c>
      <c r="B62" s="7" t="s">
        <v>50</v>
      </c>
      <c r="C62" s="34">
        <v>0</v>
      </c>
      <c r="D62" s="34">
        <v>0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</row>
    <row r="63" spans="1:11" x14ac:dyDescent="0.25">
      <c r="A63" s="33" t="s">
        <v>193</v>
      </c>
      <c r="B63" s="7" t="s">
        <v>32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</row>
    <row r="64" spans="1:11" x14ac:dyDescent="0.25">
      <c r="A64" s="33" t="s">
        <v>194</v>
      </c>
      <c r="B64" s="7" t="s">
        <v>51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</row>
    <row r="65" spans="1:11" x14ac:dyDescent="0.25">
      <c r="A65" s="33" t="s">
        <v>195</v>
      </c>
      <c r="B65" s="7" t="s">
        <v>52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</row>
    <row r="66" spans="1:11" x14ac:dyDescent="0.25">
      <c r="A66" s="33" t="s">
        <v>196</v>
      </c>
      <c r="B66" s="7" t="s">
        <v>34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</row>
    <row r="67" spans="1:11" x14ac:dyDescent="0.25">
      <c r="A67" s="33" t="s">
        <v>197</v>
      </c>
      <c r="B67" s="7" t="s">
        <v>49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</row>
    <row r="68" spans="1:11" x14ac:dyDescent="0.25">
      <c r="A68" s="33" t="s">
        <v>198</v>
      </c>
      <c r="B68" s="7" t="s">
        <v>53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</row>
    <row r="69" spans="1:11" x14ac:dyDescent="0.25">
      <c r="A69" s="33" t="s">
        <v>199</v>
      </c>
      <c r="B69" s="7" t="s">
        <v>54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</row>
    <row r="70" spans="1:11" x14ac:dyDescent="0.25">
      <c r="A70" s="33" t="s">
        <v>200</v>
      </c>
      <c r="B70" s="7" t="s">
        <v>36</v>
      </c>
      <c r="C70" s="34">
        <v>0</v>
      </c>
      <c r="D70" s="34">
        <v>0</v>
      </c>
      <c r="E70" s="34">
        <v>0</v>
      </c>
      <c r="F70" s="34">
        <v>0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</row>
    <row r="71" spans="1:11" x14ac:dyDescent="0.25">
      <c r="A71" s="33" t="s">
        <v>201</v>
      </c>
      <c r="B71" s="13" t="s">
        <v>55</v>
      </c>
      <c r="C71" s="21">
        <f>SUM(C58:C70)</f>
        <v>0</v>
      </c>
      <c r="D71" s="21">
        <f t="shared" ref="D71:K71" si="5">SUM(D58:D70)</f>
        <v>0</v>
      </c>
      <c r="E71" s="21">
        <f t="shared" si="5"/>
        <v>0</v>
      </c>
      <c r="F71" s="21">
        <f t="shared" si="5"/>
        <v>0</v>
      </c>
      <c r="G71" s="21">
        <f>SUM(G58:G70)</f>
        <v>0</v>
      </c>
      <c r="H71" s="21">
        <f t="shared" si="5"/>
        <v>0</v>
      </c>
      <c r="I71" s="21">
        <f t="shared" si="5"/>
        <v>0</v>
      </c>
      <c r="J71" s="21">
        <f t="shared" si="5"/>
        <v>0</v>
      </c>
      <c r="K71" s="21">
        <f t="shared" si="5"/>
        <v>0</v>
      </c>
    </row>
    <row r="73" spans="1:11" x14ac:dyDescent="0.25">
      <c r="B73" s="3" t="s">
        <v>56</v>
      </c>
      <c r="C73" s="5"/>
      <c r="D73" s="5"/>
      <c r="E73" s="5"/>
      <c r="F73" s="5"/>
      <c r="G73" s="5"/>
    </row>
    <row r="74" spans="1:11" x14ac:dyDescent="0.25">
      <c r="B74" s="10"/>
      <c r="C74" s="11" t="str">
        <f>Admin!B2</f>
        <v>FY 2023</v>
      </c>
      <c r="D74" s="11" t="str">
        <f>Admin!B3</f>
        <v>FY 2024</v>
      </c>
      <c r="E74" s="11" t="s">
        <v>10</v>
      </c>
      <c r="F74" s="11" t="str">
        <f>Admin!B4</f>
        <v>FY 2025</v>
      </c>
      <c r="G74" s="11" t="s">
        <v>10</v>
      </c>
    </row>
    <row r="75" spans="1:11" x14ac:dyDescent="0.25">
      <c r="A75" s="33" t="s">
        <v>202</v>
      </c>
      <c r="B75" s="8" t="s">
        <v>142</v>
      </c>
      <c r="C75" s="34">
        <v>0</v>
      </c>
      <c r="D75" s="34">
        <v>0</v>
      </c>
      <c r="E75" s="20" t="str">
        <f>IFERROR(((D75-C75)/C75),"")</f>
        <v/>
      </c>
      <c r="F75" s="34">
        <v>0</v>
      </c>
      <c r="G75" s="20" t="str">
        <f t="shared" ref="G75:G90" si="6">IFERROR((F75-D75)/D75,"")</f>
        <v/>
      </c>
    </row>
    <row r="76" spans="1:11" x14ac:dyDescent="0.25">
      <c r="A76" s="33" t="s">
        <v>203</v>
      </c>
      <c r="B76" s="8" t="s">
        <v>57</v>
      </c>
      <c r="C76" s="35">
        <v>0</v>
      </c>
      <c r="D76" s="35">
        <v>0</v>
      </c>
      <c r="E76" s="20" t="str">
        <f t="shared" ref="E76:E90" si="7">IFERROR(((D76-C76)/C76),"")</f>
        <v/>
      </c>
      <c r="F76" s="35">
        <v>0</v>
      </c>
      <c r="G76" s="20" t="str">
        <f t="shared" si="6"/>
        <v/>
      </c>
    </row>
    <row r="77" spans="1:11" x14ac:dyDescent="0.25">
      <c r="A77" s="33" t="s">
        <v>204</v>
      </c>
      <c r="B77" s="8" t="s">
        <v>143</v>
      </c>
      <c r="C77" s="34">
        <v>0</v>
      </c>
      <c r="D77" s="34">
        <v>0</v>
      </c>
      <c r="E77" s="20" t="str">
        <f t="shared" si="7"/>
        <v/>
      </c>
      <c r="F77" s="34">
        <v>0</v>
      </c>
      <c r="G77" s="20" t="str">
        <f t="shared" si="6"/>
        <v/>
      </c>
    </row>
    <row r="78" spans="1:11" x14ac:dyDescent="0.25">
      <c r="A78" s="33" t="s">
        <v>205</v>
      </c>
      <c r="B78" s="8" t="s">
        <v>60</v>
      </c>
      <c r="C78" s="34">
        <v>0</v>
      </c>
      <c r="D78" s="34">
        <v>0</v>
      </c>
      <c r="E78" s="20" t="str">
        <f t="shared" si="7"/>
        <v/>
      </c>
      <c r="F78" s="34">
        <v>0</v>
      </c>
      <c r="G78" s="20" t="str">
        <f t="shared" si="6"/>
        <v/>
      </c>
    </row>
    <row r="79" spans="1:11" x14ac:dyDescent="0.25">
      <c r="A79" s="33" t="s">
        <v>206</v>
      </c>
      <c r="B79" s="8" t="s">
        <v>58</v>
      </c>
      <c r="C79" s="35">
        <v>0</v>
      </c>
      <c r="D79" s="35">
        <v>0</v>
      </c>
      <c r="E79" s="20" t="str">
        <f t="shared" si="7"/>
        <v/>
      </c>
      <c r="F79" s="35">
        <v>0</v>
      </c>
      <c r="G79" s="20" t="str">
        <f t="shared" si="6"/>
        <v/>
      </c>
    </row>
    <row r="80" spans="1:11" x14ac:dyDescent="0.25">
      <c r="A80" s="33" t="s">
        <v>207</v>
      </c>
      <c r="B80" s="7" t="s">
        <v>61</v>
      </c>
      <c r="C80" s="34">
        <v>0</v>
      </c>
      <c r="D80" s="34">
        <v>0</v>
      </c>
      <c r="E80" s="20" t="str">
        <f t="shared" si="7"/>
        <v/>
      </c>
      <c r="F80" s="34">
        <v>0</v>
      </c>
      <c r="G80" s="20" t="str">
        <f t="shared" si="6"/>
        <v/>
      </c>
    </row>
    <row r="81" spans="1:7" x14ac:dyDescent="0.25">
      <c r="A81" s="33" t="s">
        <v>208</v>
      </c>
      <c r="B81" s="7" t="s">
        <v>59</v>
      </c>
      <c r="C81" s="35">
        <v>0</v>
      </c>
      <c r="D81" s="35">
        <v>0</v>
      </c>
      <c r="E81" s="20" t="str">
        <f t="shared" si="7"/>
        <v/>
      </c>
      <c r="F81" s="35">
        <v>0</v>
      </c>
      <c r="G81" s="20" t="str">
        <f t="shared" si="6"/>
        <v/>
      </c>
    </row>
    <row r="82" spans="1:7" x14ac:dyDescent="0.25">
      <c r="A82" s="33" t="s">
        <v>209</v>
      </c>
      <c r="B82" s="7" t="s">
        <v>144</v>
      </c>
      <c r="C82" s="34">
        <v>0</v>
      </c>
      <c r="D82" s="34">
        <v>0</v>
      </c>
      <c r="E82" s="20" t="str">
        <f t="shared" si="7"/>
        <v/>
      </c>
      <c r="F82" s="34">
        <v>0</v>
      </c>
      <c r="G82" s="20" t="str">
        <f t="shared" si="6"/>
        <v/>
      </c>
    </row>
    <row r="83" spans="1:7" x14ac:dyDescent="0.25">
      <c r="A83" s="33" t="s">
        <v>210</v>
      </c>
      <c r="B83" s="7" t="s">
        <v>145</v>
      </c>
      <c r="C83" s="34">
        <v>0</v>
      </c>
      <c r="D83" s="34">
        <v>0</v>
      </c>
      <c r="E83" s="20" t="str">
        <f t="shared" si="7"/>
        <v/>
      </c>
      <c r="F83" s="34">
        <v>0</v>
      </c>
      <c r="G83" s="20" t="str">
        <f t="shared" si="6"/>
        <v/>
      </c>
    </row>
    <row r="84" spans="1:7" x14ac:dyDescent="0.25">
      <c r="A84" s="33" t="s">
        <v>211</v>
      </c>
      <c r="B84" s="7" t="s">
        <v>146</v>
      </c>
      <c r="C84" s="34">
        <v>0</v>
      </c>
      <c r="D84" s="34">
        <v>0</v>
      </c>
      <c r="E84" s="20" t="str">
        <f t="shared" si="7"/>
        <v/>
      </c>
      <c r="F84" s="34">
        <v>0</v>
      </c>
      <c r="G84" s="20" t="str">
        <f t="shared" si="6"/>
        <v/>
      </c>
    </row>
    <row r="85" spans="1:7" x14ac:dyDescent="0.25">
      <c r="A85" s="33" t="s">
        <v>212</v>
      </c>
      <c r="B85" s="7" t="s">
        <v>147</v>
      </c>
      <c r="C85" s="34">
        <v>0</v>
      </c>
      <c r="D85" s="34">
        <v>0</v>
      </c>
      <c r="E85" s="20" t="str">
        <f t="shared" si="7"/>
        <v/>
      </c>
      <c r="F85" s="34">
        <v>0</v>
      </c>
      <c r="G85" s="20" t="str">
        <f t="shared" si="6"/>
        <v/>
      </c>
    </row>
    <row r="86" spans="1:7" x14ac:dyDescent="0.25">
      <c r="A86" s="33" t="s">
        <v>213</v>
      </c>
      <c r="B86" s="7" t="s">
        <v>148</v>
      </c>
      <c r="C86" s="34">
        <v>0</v>
      </c>
      <c r="D86" s="34">
        <v>0</v>
      </c>
      <c r="E86" s="20" t="str">
        <f t="shared" si="7"/>
        <v/>
      </c>
      <c r="F86" s="34">
        <v>0</v>
      </c>
      <c r="G86" s="20" t="str">
        <f t="shared" si="6"/>
        <v/>
      </c>
    </row>
    <row r="87" spans="1:7" x14ac:dyDescent="0.25">
      <c r="A87" s="33" t="s">
        <v>214</v>
      </c>
      <c r="B87" s="7" t="s">
        <v>149</v>
      </c>
      <c r="C87" s="34">
        <v>0</v>
      </c>
      <c r="D87" s="34">
        <v>0</v>
      </c>
      <c r="E87" s="20" t="str">
        <f t="shared" si="7"/>
        <v/>
      </c>
      <c r="F87" s="34">
        <v>0</v>
      </c>
      <c r="G87" s="20" t="str">
        <f t="shared" si="6"/>
        <v/>
      </c>
    </row>
    <row r="88" spans="1:7" x14ac:dyDescent="0.25">
      <c r="A88" s="33" t="s">
        <v>215</v>
      </c>
      <c r="B88" s="7" t="s">
        <v>150</v>
      </c>
      <c r="C88" s="34">
        <v>0</v>
      </c>
      <c r="D88" s="34">
        <v>0</v>
      </c>
      <c r="E88" s="20" t="str">
        <f t="shared" si="7"/>
        <v/>
      </c>
      <c r="F88" s="34">
        <v>0</v>
      </c>
      <c r="G88" s="20" t="str">
        <f t="shared" si="6"/>
        <v/>
      </c>
    </row>
    <row r="89" spans="1:7" x14ac:dyDescent="0.25">
      <c r="A89" s="33" t="s">
        <v>216</v>
      </c>
      <c r="B89" s="7" t="s">
        <v>151</v>
      </c>
      <c r="C89" s="34">
        <v>0</v>
      </c>
      <c r="D89" s="34">
        <v>0</v>
      </c>
      <c r="E89" s="20" t="str">
        <f t="shared" si="7"/>
        <v/>
      </c>
      <c r="F89" s="34">
        <v>0</v>
      </c>
      <c r="G89" s="20" t="str">
        <f t="shared" si="6"/>
        <v/>
      </c>
    </row>
    <row r="90" spans="1:7" x14ac:dyDescent="0.25">
      <c r="A90" s="33" t="s">
        <v>217</v>
      </c>
      <c r="B90" s="7" t="s">
        <v>152</v>
      </c>
      <c r="C90" s="34">
        <v>0</v>
      </c>
      <c r="D90" s="34">
        <v>0</v>
      </c>
      <c r="E90" s="20" t="str">
        <f t="shared" si="7"/>
        <v/>
      </c>
      <c r="F90" s="34">
        <v>0</v>
      </c>
      <c r="G90" s="20" t="str">
        <f t="shared" si="6"/>
        <v/>
      </c>
    </row>
    <row r="92" spans="1:7" x14ac:dyDescent="0.25">
      <c r="B92" s="3" t="s">
        <v>62</v>
      </c>
      <c r="C92" s="5"/>
      <c r="D92" s="5"/>
      <c r="E92" s="5"/>
      <c r="F92" s="5"/>
      <c r="G92" s="5"/>
    </row>
    <row r="93" spans="1:7" x14ac:dyDescent="0.25">
      <c r="B93" s="12" t="s">
        <v>63</v>
      </c>
      <c r="C93" s="11" t="str">
        <f>Admin!B2</f>
        <v>FY 2023</v>
      </c>
      <c r="D93" s="11" t="str">
        <f>Admin!B3</f>
        <v>FY 2024</v>
      </c>
      <c r="E93" s="11" t="s">
        <v>10</v>
      </c>
      <c r="F93" s="11" t="str">
        <f>Admin!B4</f>
        <v>FY 2025</v>
      </c>
      <c r="G93" s="11" t="s">
        <v>10</v>
      </c>
    </row>
    <row r="94" spans="1:7" x14ac:dyDescent="0.25">
      <c r="A94" s="33" t="s">
        <v>218</v>
      </c>
      <c r="B94" s="7" t="s">
        <v>64</v>
      </c>
      <c r="C94" s="34">
        <v>0</v>
      </c>
      <c r="D94" s="34">
        <v>0</v>
      </c>
      <c r="E94" s="20" t="str">
        <f t="shared" ref="E94:E98" si="8">IFERROR(((D94-C94)/C94),"")</f>
        <v/>
      </c>
      <c r="F94" s="34">
        <v>0</v>
      </c>
      <c r="G94" s="20" t="str">
        <f t="shared" ref="G94:G98" si="9">IFERROR((F94-D94)/D94,"")</f>
        <v/>
      </c>
    </row>
    <row r="95" spans="1:7" x14ac:dyDescent="0.25">
      <c r="A95" s="33" t="s">
        <v>219</v>
      </c>
      <c r="B95" s="7" t="s">
        <v>65</v>
      </c>
      <c r="C95" s="34">
        <v>0</v>
      </c>
      <c r="D95" s="34">
        <v>0</v>
      </c>
      <c r="E95" s="20" t="str">
        <f t="shared" si="8"/>
        <v/>
      </c>
      <c r="F95" s="34">
        <v>0</v>
      </c>
      <c r="G95" s="20" t="str">
        <f t="shared" si="9"/>
        <v/>
      </c>
    </row>
    <row r="96" spans="1:7" x14ac:dyDescent="0.25">
      <c r="A96" s="33" t="s">
        <v>220</v>
      </c>
      <c r="B96" s="12" t="s">
        <v>66</v>
      </c>
      <c r="C96" s="21">
        <f>SUM(C94:C95)</f>
        <v>0</v>
      </c>
      <c r="D96" s="21">
        <f>SUM(D94:D95)</f>
        <v>0</v>
      </c>
      <c r="E96" s="20" t="str">
        <f t="shared" si="8"/>
        <v/>
      </c>
      <c r="F96" s="21">
        <f>SUM(F94:F95)</f>
        <v>0</v>
      </c>
      <c r="G96" s="20" t="str">
        <f t="shared" si="9"/>
        <v/>
      </c>
    </row>
    <row r="98" spans="1:7" x14ac:dyDescent="0.25">
      <c r="A98" s="33" t="s">
        <v>221</v>
      </c>
      <c r="B98" s="7" t="s">
        <v>78</v>
      </c>
      <c r="C98" s="34">
        <v>0</v>
      </c>
      <c r="D98" s="34">
        <v>0</v>
      </c>
      <c r="E98" s="20" t="str">
        <f t="shared" si="8"/>
        <v/>
      </c>
      <c r="F98" s="34">
        <v>0</v>
      </c>
      <c r="G98" s="20" t="str">
        <f t="shared" si="9"/>
        <v/>
      </c>
    </row>
    <row r="100" spans="1:7" x14ac:dyDescent="0.25">
      <c r="B100" s="17" t="s">
        <v>69</v>
      </c>
      <c r="C100" s="11" t="str">
        <f>Admin!B2</f>
        <v>FY 2023</v>
      </c>
      <c r="D100" s="11" t="str">
        <f>Admin!B3</f>
        <v>FY 2024</v>
      </c>
      <c r="E100" s="11" t="s">
        <v>10</v>
      </c>
      <c r="F100" s="11" t="str">
        <f>Admin!B4</f>
        <v>FY 2025</v>
      </c>
      <c r="G100" s="11" t="s">
        <v>10</v>
      </c>
    </row>
    <row r="101" spans="1:7" x14ac:dyDescent="0.25">
      <c r="A101" s="33" t="s">
        <v>222</v>
      </c>
      <c r="B101" s="7" t="s">
        <v>64</v>
      </c>
      <c r="C101" s="34">
        <v>0</v>
      </c>
      <c r="D101" s="34">
        <v>0</v>
      </c>
      <c r="E101" s="20" t="str">
        <f t="shared" ref="E101:E103" si="10">IFERROR(((D101-C101)/C101),"")</f>
        <v/>
      </c>
      <c r="F101" s="34">
        <v>0</v>
      </c>
      <c r="G101" s="20" t="str">
        <f t="shared" ref="G101:G103" si="11">IFERROR((F101-D101)/D101,"")</f>
        <v/>
      </c>
    </row>
    <row r="102" spans="1:7" x14ac:dyDescent="0.25">
      <c r="A102" s="33" t="s">
        <v>223</v>
      </c>
      <c r="B102" s="7" t="s">
        <v>65</v>
      </c>
      <c r="C102" s="34">
        <v>0</v>
      </c>
      <c r="D102" s="34">
        <v>0</v>
      </c>
      <c r="E102" s="20" t="str">
        <f t="shared" si="10"/>
        <v/>
      </c>
      <c r="F102" s="34">
        <v>0</v>
      </c>
      <c r="G102" s="20" t="str">
        <f t="shared" si="11"/>
        <v/>
      </c>
    </row>
    <row r="103" spans="1:7" x14ac:dyDescent="0.25">
      <c r="A103" s="33" t="s">
        <v>224</v>
      </c>
      <c r="B103" s="12" t="s">
        <v>68</v>
      </c>
      <c r="C103" s="21">
        <f>SUM(C101:C102)</f>
        <v>0</v>
      </c>
      <c r="D103" s="21">
        <f>SUM(D101:D102)</f>
        <v>0</v>
      </c>
      <c r="E103" s="20" t="str">
        <f t="shared" si="10"/>
        <v/>
      </c>
      <c r="F103" s="21">
        <f>SUM(F101:F102)</f>
        <v>0</v>
      </c>
      <c r="G103" s="20" t="str">
        <f t="shared" si="11"/>
        <v/>
      </c>
    </row>
    <row r="105" spans="1:7" x14ac:dyDescent="0.25">
      <c r="B105" s="17" t="s">
        <v>67</v>
      </c>
      <c r="C105" s="11" t="str">
        <f>Admin!B2</f>
        <v>FY 2023</v>
      </c>
      <c r="D105" s="11" t="str">
        <f>Admin!B3</f>
        <v>FY 2024</v>
      </c>
      <c r="E105" s="11" t="s">
        <v>10</v>
      </c>
      <c r="F105" s="11" t="str">
        <f>Admin!B4</f>
        <v>FY 2025</v>
      </c>
      <c r="G105" s="11" t="s">
        <v>10</v>
      </c>
    </row>
    <row r="106" spans="1:7" x14ac:dyDescent="0.25">
      <c r="A106" s="33" t="s">
        <v>225</v>
      </c>
      <c r="B106" s="12" t="s">
        <v>64</v>
      </c>
      <c r="C106" s="21">
        <f>C101+C94</f>
        <v>0</v>
      </c>
      <c r="D106" s="21">
        <f>D101+D94</f>
        <v>0</v>
      </c>
      <c r="E106" s="20" t="str">
        <f t="shared" ref="E106:E108" si="12">IFERROR(((D106-C106)/C106),"")</f>
        <v/>
      </c>
      <c r="F106" s="21">
        <f>F101+F94</f>
        <v>0</v>
      </c>
      <c r="G106" s="20" t="str">
        <f t="shared" ref="G106:G108" si="13">IFERROR((F106-D106)/D106,"")</f>
        <v/>
      </c>
    </row>
    <row r="107" spans="1:7" x14ac:dyDescent="0.25">
      <c r="A107" s="33" t="s">
        <v>226</v>
      </c>
      <c r="B107" s="12" t="s">
        <v>65</v>
      </c>
      <c r="C107" s="21">
        <f>C102+C95</f>
        <v>0</v>
      </c>
      <c r="D107" s="21">
        <f>D102+D95</f>
        <v>0</v>
      </c>
      <c r="E107" s="20" t="str">
        <f t="shared" si="12"/>
        <v/>
      </c>
      <c r="F107" s="21">
        <f>F102+F95</f>
        <v>0</v>
      </c>
      <c r="G107" s="20" t="str">
        <f t="shared" si="13"/>
        <v/>
      </c>
    </row>
    <row r="108" spans="1:7" x14ac:dyDescent="0.25">
      <c r="A108" s="33" t="s">
        <v>227</v>
      </c>
      <c r="B108" s="12" t="s">
        <v>70</v>
      </c>
      <c r="C108" s="21">
        <f>SUM(C106:C107)</f>
        <v>0</v>
      </c>
      <c r="D108" s="21">
        <f>SUM(D106:D107)</f>
        <v>0</v>
      </c>
      <c r="E108" s="20" t="str">
        <f t="shared" si="12"/>
        <v/>
      </c>
      <c r="F108" s="21">
        <f>SUM(F106:F107)</f>
        <v>0</v>
      </c>
      <c r="G108" s="20" t="str">
        <f t="shared" si="13"/>
        <v/>
      </c>
    </row>
    <row r="110" spans="1:7" x14ac:dyDescent="0.25">
      <c r="B110" s="10" t="s">
        <v>79</v>
      </c>
      <c r="C110" s="11" t="str">
        <f>Admin!B2</f>
        <v>FY 2023</v>
      </c>
      <c r="D110" s="11" t="str">
        <f>Admin!B3</f>
        <v>FY 2024</v>
      </c>
      <c r="E110" s="11" t="s">
        <v>10</v>
      </c>
      <c r="F110" s="11" t="str">
        <f>Admin!B4</f>
        <v>FY 2025</v>
      </c>
      <c r="G110" s="11" t="s">
        <v>10</v>
      </c>
    </row>
    <row r="111" spans="1:7" x14ac:dyDescent="0.25">
      <c r="A111" s="33" t="s">
        <v>228</v>
      </c>
      <c r="B111" s="7" t="s">
        <v>80</v>
      </c>
      <c r="C111" s="34">
        <v>0</v>
      </c>
      <c r="D111" s="34">
        <v>0</v>
      </c>
      <c r="E111" s="20" t="str">
        <f t="shared" ref="E111:E112" si="14">IFERROR(((D111-C111)/C111),"")</f>
        <v/>
      </c>
      <c r="F111" s="34">
        <v>0</v>
      </c>
      <c r="G111" s="20" t="str">
        <f t="shared" ref="G111:G112" si="15">IFERROR((F111-D111)/D111,"")</f>
        <v/>
      </c>
    </row>
    <row r="112" spans="1:7" x14ac:dyDescent="0.25">
      <c r="A112" s="33" t="s">
        <v>229</v>
      </c>
      <c r="B112" s="7" t="s">
        <v>81</v>
      </c>
      <c r="C112" s="34">
        <v>0</v>
      </c>
      <c r="D112" s="34">
        <v>0</v>
      </c>
      <c r="E112" s="20" t="str">
        <f t="shared" si="14"/>
        <v/>
      </c>
      <c r="F112" s="34">
        <v>0</v>
      </c>
      <c r="G112" s="20" t="str">
        <f t="shared" si="15"/>
        <v/>
      </c>
    </row>
    <row r="114" spans="1:7" x14ac:dyDescent="0.25">
      <c r="B114" s="3" t="s">
        <v>138</v>
      </c>
      <c r="C114" s="5"/>
      <c r="D114" s="5"/>
      <c r="E114" s="5"/>
      <c r="F114" s="5"/>
      <c r="G114" s="5"/>
    </row>
    <row r="115" spans="1:7" x14ac:dyDescent="0.25">
      <c r="B115" s="10" t="s">
        <v>91</v>
      </c>
      <c r="C115" s="18" t="str">
        <f>Admin!B2</f>
        <v>FY 2023</v>
      </c>
      <c r="D115" s="18" t="str">
        <f>Admin!B3</f>
        <v>FY 2024</v>
      </c>
      <c r="E115" s="11" t="s">
        <v>10</v>
      </c>
      <c r="F115" s="11" t="str">
        <f>Admin!B4</f>
        <v>FY 2025</v>
      </c>
      <c r="G115" s="11" t="s">
        <v>10</v>
      </c>
    </row>
    <row r="116" spans="1:7" x14ac:dyDescent="0.25">
      <c r="A116" s="33" t="s">
        <v>230</v>
      </c>
      <c r="B116" s="7" t="s">
        <v>92</v>
      </c>
      <c r="C116" s="36">
        <v>0</v>
      </c>
      <c r="D116" s="36">
        <v>0</v>
      </c>
      <c r="E116" s="20" t="str">
        <f t="shared" ref="E116:E126" si="16">IFERROR(((D116-C116)/C116),"")</f>
        <v/>
      </c>
      <c r="F116" s="36">
        <v>0</v>
      </c>
      <c r="G116" s="20" t="str">
        <f t="shared" ref="G116:G126" si="17">IFERROR((F116-D116)/D116,"")</f>
        <v/>
      </c>
    </row>
    <row r="117" spans="1:7" x14ac:dyDescent="0.25">
      <c r="A117" s="33" t="s">
        <v>231</v>
      </c>
      <c r="B117" s="7" t="s">
        <v>93</v>
      </c>
      <c r="C117" s="36">
        <v>0</v>
      </c>
      <c r="D117" s="36">
        <v>0</v>
      </c>
      <c r="E117" s="20" t="str">
        <f t="shared" si="16"/>
        <v/>
      </c>
      <c r="F117" s="36">
        <v>0</v>
      </c>
      <c r="G117" s="20" t="str">
        <f t="shared" si="17"/>
        <v/>
      </c>
    </row>
    <row r="118" spans="1:7" x14ac:dyDescent="0.25">
      <c r="A118" s="33" t="s">
        <v>232</v>
      </c>
      <c r="B118" s="7" t="s">
        <v>94</v>
      </c>
      <c r="C118" s="36">
        <v>0</v>
      </c>
      <c r="D118" s="36">
        <v>0</v>
      </c>
      <c r="E118" s="20" t="str">
        <f t="shared" si="16"/>
        <v/>
      </c>
      <c r="F118" s="36">
        <v>0</v>
      </c>
      <c r="G118" s="20" t="str">
        <f t="shared" si="17"/>
        <v/>
      </c>
    </row>
    <row r="119" spans="1:7" x14ac:dyDescent="0.25">
      <c r="A119" s="33" t="s">
        <v>233</v>
      </c>
      <c r="B119" s="7" t="s">
        <v>95</v>
      </c>
      <c r="C119" s="36">
        <v>0</v>
      </c>
      <c r="D119" s="36">
        <v>0</v>
      </c>
      <c r="E119" s="20" t="str">
        <f t="shared" si="16"/>
        <v/>
      </c>
      <c r="F119" s="36">
        <v>0</v>
      </c>
      <c r="G119" s="20" t="str">
        <f t="shared" si="17"/>
        <v/>
      </c>
    </row>
    <row r="120" spans="1:7" x14ac:dyDescent="0.25">
      <c r="A120" s="33" t="s">
        <v>234</v>
      </c>
      <c r="B120" s="7" t="s">
        <v>96</v>
      </c>
      <c r="C120" s="36">
        <v>0</v>
      </c>
      <c r="D120" s="36">
        <v>0</v>
      </c>
      <c r="E120" s="20" t="str">
        <f t="shared" si="16"/>
        <v/>
      </c>
      <c r="F120" s="36">
        <v>0</v>
      </c>
      <c r="G120" s="20" t="str">
        <f t="shared" si="17"/>
        <v/>
      </c>
    </row>
    <row r="121" spans="1:7" x14ac:dyDescent="0.25">
      <c r="A121" s="33" t="s">
        <v>235</v>
      </c>
      <c r="B121" s="7" t="s">
        <v>97</v>
      </c>
      <c r="C121" s="36">
        <v>0</v>
      </c>
      <c r="D121" s="36">
        <v>0</v>
      </c>
      <c r="E121" s="20" t="str">
        <f t="shared" si="16"/>
        <v/>
      </c>
      <c r="F121" s="36">
        <v>0</v>
      </c>
      <c r="G121" s="20" t="str">
        <f t="shared" si="17"/>
        <v/>
      </c>
    </row>
    <row r="122" spans="1:7" x14ac:dyDescent="0.25">
      <c r="A122" s="33" t="s">
        <v>236</v>
      </c>
      <c r="B122" s="7" t="s">
        <v>98</v>
      </c>
      <c r="C122" s="36">
        <v>0</v>
      </c>
      <c r="D122" s="36">
        <v>0</v>
      </c>
      <c r="E122" s="20" t="str">
        <f t="shared" si="16"/>
        <v/>
      </c>
      <c r="F122" s="36">
        <v>0</v>
      </c>
      <c r="G122" s="20" t="str">
        <f t="shared" si="17"/>
        <v/>
      </c>
    </row>
    <row r="123" spans="1:7" x14ac:dyDescent="0.25">
      <c r="A123" s="33" t="s">
        <v>237</v>
      </c>
      <c r="B123" s="7" t="s">
        <v>99</v>
      </c>
      <c r="C123" s="36">
        <v>0</v>
      </c>
      <c r="D123" s="36">
        <v>0</v>
      </c>
      <c r="E123" s="20" t="str">
        <f t="shared" si="16"/>
        <v/>
      </c>
      <c r="F123" s="36">
        <v>0</v>
      </c>
      <c r="G123" s="20" t="str">
        <f t="shared" si="17"/>
        <v/>
      </c>
    </row>
    <row r="124" spans="1:7" x14ac:dyDescent="0.25">
      <c r="A124" s="33" t="s">
        <v>238</v>
      </c>
      <c r="B124" s="7" t="s">
        <v>100</v>
      </c>
      <c r="C124" s="36">
        <v>0</v>
      </c>
      <c r="D124" s="36">
        <v>0</v>
      </c>
      <c r="E124" s="20" t="str">
        <f t="shared" si="16"/>
        <v/>
      </c>
      <c r="F124" s="36">
        <v>0</v>
      </c>
      <c r="G124" s="20" t="str">
        <f t="shared" si="17"/>
        <v/>
      </c>
    </row>
    <row r="125" spans="1:7" x14ac:dyDescent="0.25">
      <c r="A125" s="33" t="s">
        <v>239</v>
      </c>
      <c r="B125" s="7" t="s">
        <v>101</v>
      </c>
      <c r="C125" s="36">
        <v>0</v>
      </c>
      <c r="D125" s="36">
        <v>0</v>
      </c>
      <c r="E125" s="20" t="str">
        <f t="shared" si="16"/>
        <v/>
      </c>
      <c r="F125" s="36">
        <v>0</v>
      </c>
      <c r="G125" s="20" t="str">
        <f t="shared" si="17"/>
        <v/>
      </c>
    </row>
    <row r="126" spans="1:7" x14ac:dyDescent="0.25">
      <c r="A126" s="33" t="s">
        <v>240</v>
      </c>
      <c r="B126" s="12" t="s">
        <v>102</v>
      </c>
      <c r="C126" s="25">
        <f>SUM(C116:C125)</f>
        <v>0</v>
      </c>
      <c r="D126" s="25">
        <f>SUM(D116:D125)</f>
        <v>0</v>
      </c>
      <c r="E126" s="20" t="str">
        <f t="shared" si="16"/>
        <v/>
      </c>
      <c r="F126" s="25">
        <f>SUM(F116:F125)</f>
        <v>0</v>
      </c>
      <c r="G126" s="20" t="str">
        <f t="shared" si="17"/>
        <v/>
      </c>
    </row>
    <row r="128" spans="1:7" x14ac:dyDescent="0.25">
      <c r="B128" s="19" t="s">
        <v>103</v>
      </c>
      <c r="C128" s="18" t="str">
        <f>Admin!B2</f>
        <v>FY 2023</v>
      </c>
      <c r="D128" s="18" t="str">
        <f>Admin!B3</f>
        <v>FY 2024</v>
      </c>
      <c r="E128" s="11" t="s">
        <v>10</v>
      </c>
      <c r="F128" s="11" t="str">
        <f>Admin!B4</f>
        <v>FY 2025</v>
      </c>
      <c r="G128" s="11" t="s">
        <v>10</v>
      </c>
    </row>
    <row r="129" spans="1:7" x14ac:dyDescent="0.25">
      <c r="A129" s="33" t="s">
        <v>241</v>
      </c>
      <c r="B129" s="7" t="s">
        <v>104</v>
      </c>
      <c r="C129" s="36">
        <v>0</v>
      </c>
      <c r="D129" s="36">
        <v>0</v>
      </c>
      <c r="E129" s="20" t="str">
        <f t="shared" ref="E129:E133" si="18">IFERROR(((D129-C129)/C129),"")</f>
        <v/>
      </c>
      <c r="F129" s="36">
        <v>0</v>
      </c>
      <c r="G129" s="20" t="str">
        <f t="shared" ref="G129:G133" si="19">IFERROR((F129-D129)/D129,"")</f>
        <v/>
      </c>
    </row>
    <row r="130" spans="1:7" x14ac:dyDescent="0.25">
      <c r="A130" s="33" t="s">
        <v>242</v>
      </c>
      <c r="B130" s="7" t="s">
        <v>105</v>
      </c>
      <c r="C130" s="36">
        <v>0</v>
      </c>
      <c r="D130" s="36">
        <v>0</v>
      </c>
      <c r="E130" s="20" t="str">
        <f t="shared" si="18"/>
        <v/>
      </c>
      <c r="F130" s="36">
        <v>0</v>
      </c>
      <c r="G130" s="20" t="str">
        <f t="shared" si="19"/>
        <v/>
      </c>
    </row>
    <row r="131" spans="1:7" x14ac:dyDescent="0.25">
      <c r="A131" s="33" t="s">
        <v>243</v>
      </c>
      <c r="B131" s="7" t="s">
        <v>106</v>
      </c>
      <c r="C131" s="36">
        <v>0</v>
      </c>
      <c r="D131" s="36">
        <v>0</v>
      </c>
      <c r="E131" s="20" t="str">
        <f t="shared" si="18"/>
        <v/>
      </c>
      <c r="F131" s="36">
        <v>0</v>
      </c>
      <c r="G131" s="20" t="str">
        <f t="shared" si="19"/>
        <v/>
      </c>
    </row>
    <row r="132" spans="1:7" x14ac:dyDescent="0.25">
      <c r="A132" s="33" t="s">
        <v>244</v>
      </c>
      <c r="B132" s="12" t="s">
        <v>107</v>
      </c>
      <c r="C132" s="25">
        <f>SUM(C129:C131)</f>
        <v>0</v>
      </c>
      <c r="D132" s="25">
        <f>SUM(D129:D131)</f>
        <v>0</v>
      </c>
      <c r="E132" s="20" t="str">
        <f t="shared" si="18"/>
        <v/>
      </c>
      <c r="F132" s="25">
        <f>SUM(F129:F131)</f>
        <v>0</v>
      </c>
      <c r="G132" s="20" t="str">
        <f t="shared" si="19"/>
        <v/>
      </c>
    </row>
    <row r="133" spans="1:7" x14ac:dyDescent="0.25">
      <c r="A133" s="33" t="s">
        <v>245</v>
      </c>
      <c r="B133" s="12" t="s">
        <v>108</v>
      </c>
      <c r="C133" s="25">
        <f>C132+C126</f>
        <v>0</v>
      </c>
      <c r="D133" s="25">
        <f>D132+D126</f>
        <v>0</v>
      </c>
      <c r="E133" s="20" t="str">
        <f t="shared" si="18"/>
        <v/>
      </c>
      <c r="F133" s="25">
        <f>F132+F126</f>
        <v>0</v>
      </c>
      <c r="G133" s="20" t="str">
        <f t="shared" si="19"/>
        <v/>
      </c>
    </row>
    <row r="135" spans="1:7" x14ac:dyDescent="0.25">
      <c r="B135" s="12" t="s">
        <v>109</v>
      </c>
      <c r="C135" s="11" t="str">
        <f>Admin!B2</f>
        <v>FY 2023</v>
      </c>
      <c r="D135" s="11" t="str">
        <f>Admin!B3</f>
        <v>FY 2024</v>
      </c>
      <c r="E135" s="11" t="s">
        <v>10</v>
      </c>
      <c r="F135" s="11" t="str">
        <f>Admin!B4</f>
        <v>FY 2025</v>
      </c>
      <c r="G135" s="11" t="s">
        <v>10</v>
      </c>
    </row>
    <row r="136" spans="1:7" x14ac:dyDescent="0.25">
      <c r="A136" s="33" t="s">
        <v>246</v>
      </c>
      <c r="B136" s="7" t="s">
        <v>120</v>
      </c>
      <c r="C136" s="36">
        <v>0</v>
      </c>
      <c r="D136" s="36">
        <v>0</v>
      </c>
      <c r="E136" s="20" t="str">
        <f t="shared" ref="E136:E153" si="20">IFERROR(((D136-C136)/C136),"")</f>
        <v/>
      </c>
      <c r="F136" s="36">
        <v>0</v>
      </c>
      <c r="G136" s="20" t="str">
        <f t="shared" ref="G136:G153" si="21">IFERROR((F136-D136)/D136,"")</f>
        <v/>
      </c>
    </row>
    <row r="137" spans="1:7" x14ac:dyDescent="0.25">
      <c r="A137" s="33" t="s">
        <v>247</v>
      </c>
      <c r="B137" s="7" t="s">
        <v>121</v>
      </c>
      <c r="C137" s="36">
        <v>0</v>
      </c>
      <c r="D137" s="36">
        <v>0</v>
      </c>
      <c r="E137" s="20" t="str">
        <f t="shared" si="20"/>
        <v/>
      </c>
      <c r="F137" s="36">
        <v>0</v>
      </c>
      <c r="G137" s="20" t="str">
        <f t="shared" si="21"/>
        <v/>
      </c>
    </row>
    <row r="138" spans="1:7" x14ac:dyDescent="0.25">
      <c r="A138" s="33" t="s">
        <v>248</v>
      </c>
      <c r="B138" s="7" t="s">
        <v>110</v>
      </c>
      <c r="C138" s="36">
        <v>0</v>
      </c>
      <c r="D138" s="36">
        <v>0</v>
      </c>
      <c r="E138" s="20" t="str">
        <f t="shared" si="20"/>
        <v/>
      </c>
      <c r="F138" s="36">
        <v>0</v>
      </c>
      <c r="G138" s="20" t="str">
        <f t="shared" si="21"/>
        <v/>
      </c>
    </row>
    <row r="139" spans="1:7" x14ac:dyDescent="0.25">
      <c r="A139" s="33" t="s">
        <v>249</v>
      </c>
      <c r="B139" s="7" t="s">
        <v>111</v>
      </c>
      <c r="C139" s="36">
        <v>0</v>
      </c>
      <c r="D139" s="36">
        <v>0</v>
      </c>
      <c r="E139" s="20" t="str">
        <f t="shared" si="20"/>
        <v/>
      </c>
      <c r="F139" s="36">
        <v>0</v>
      </c>
      <c r="G139" s="20" t="str">
        <f t="shared" si="21"/>
        <v/>
      </c>
    </row>
    <row r="140" spans="1:7" x14ac:dyDescent="0.25">
      <c r="A140" s="33" t="s">
        <v>250</v>
      </c>
      <c r="B140" s="7" t="s">
        <v>112</v>
      </c>
      <c r="C140" s="36">
        <v>0</v>
      </c>
      <c r="D140" s="36">
        <v>0</v>
      </c>
      <c r="E140" s="20" t="str">
        <f t="shared" si="20"/>
        <v/>
      </c>
      <c r="F140" s="36">
        <v>0</v>
      </c>
      <c r="G140" s="20" t="str">
        <f t="shared" si="21"/>
        <v/>
      </c>
    </row>
    <row r="141" spans="1:7" x14ac:dyDescent="0.25">
      <c r="A141" s="33" t="s">
        <v>251</v>
      </c>
      <c r="B141" s="7" t="s">
        <v>113</v>
      </c>
      <c r="C141" s="36">
        <v>0</v>
      </c>
      <c r="D141" s="36">
        <v>0</v>
      </c>
      <c r="E141" s="20" t="str">
        <f t="shared" si="20"/>
        <v/>
      </c>
      <c r="F141" s="36">
        <v>0</v>
      </c>
      <c r="G141" s="20" t="str">
        <f t="shared" si="21"/>
        <v/>
      </c>
    </row>
    <row r="142" spans="1:7" x14ac:dyDescent="0.25">
      <c r="A142" s="33" t="s">
        <v>252</v>
      </c>
      <c r="B142" s="7" t="s">
        <v>114</v>
      </c>
      <c r="C142" s="36">
        <v>0</v>
      </c>
      <c r="D142" s="36">
        <v>0</v>
      </c>
      <c r="E142" s="20" t="str">
        <f t="shared" si="20"/>
        <v/>
      </c>
      <c r="F142" s="36">
        <v>0</v>
      </c>
      <c r="G142" s="20" t="str">
        <f t="shared" si="21"/>
        <v/>
      </c>
    </row>
    <row r="143" spans="1:7" x14ac:dyDescent="0.25">
      <c r="A143" s="33" t="s">
        <v>253</v>
      </c>
      <c r="B143" s="7" t="s">
        <v>115</v>
      </c>
      <c r="C143" s="36">
        <v>0</v>
      </c>
      <c r="D143" s="36">
        <v>0</v>
      </c>
      <c r="E143" s="20" t="str">
        <f t="shared" si="20"/>
        <v/>
      </c>
      <c r="F143" s="36">
        <v>0</v>
      </c>
      <c r="G143" s="20" t="str">
        <f t="shared" si="21"/>
        <v/>
      </c>
    </row>
    <row r="144" spans="1:7" x14ac:dyDescent="0.25">
      <c r="A144" s="33" t="s">
        <v>254</v>
      </c>
      <c r="B144" s="7" t="s">
        <v>116</v>
      </c>
      <c r="C144" s="36">
        <v>0</v>
      </c>
      <c r="D144" s="36">
        <v>0</v>
      </c>
      <c r="E144" s="20" t="str">
        <f t="shared" si="20"/>
        <v/>
      </c>
      <c r="F144" s="36">
        <v>0</v>
      </c>
      <c r="G144" s="20" t="str">
        <f t="shared" si="21"/>
        <v/>
      </c>
    </row>
    <row r="145" spans="1:7" x14ac:dyDescent="0.25">
      <c r="A145" s="33" t="s">
        <v>255</v>
      </c>
      <c r="B145" s="7" t="s">
        <v>117</v>
      </c>
      <c r="C145" s="36">
        <v>0</v>
      </c>
      <c r="D145" s="36">
        <v>0</v>
      </c>
      <c r="E145" s="20" t="str">
        <f t="shared" si="20"/>
        <v/>
      </c>
      <c r="F145" s="36">
        <v>0</v>
      </c>
      <c r="G145" s="20" t="str">
        <f t="shared" si="21"/>
        <v/>
      </c>
    </row>
    <row r="146" spans="1:7" x14ac:dyDescent="0.25">
      <c r="A146" s="33" t="s">
        <v>256</v>
      </c>
      <c r="B146" s="7" t="s">
        <v>118</v>
      </c>
      <c r="C146" s="36">
        <v>0</v>
      </c>
      <c r="D146" s="36">
        <v>0</v>
      </c>
      <c r="E146" s="20" t="str">
        <f t="shared" si="20"/>
        <v/>
      </c>
      <c r="F146" s="36">
        <v>0</v>
      </c>
      <c r="G146" s="20" t="str">
        <f t="shared" si="21"/>
        <v/>
      </c>
    </row>
    <row r="147" spans="1:7" x14ac:dyDescent="0.25">
      <c r="A147" s="33" t="s">
        <v>257</v>
      </c>
      <c r="B147" s="7" t="s">
        <v>119</v>
      </c>
      <c r="C147" s="36">
        <v>0</v>
      </c>
      <c r="D147" s="36">
        <v>0</v>
      </c>
      <c r="E147" s="20" t="str">
        <f t="shared" si="20"/>
        <v/>
      </c>
      <c r="F147" s="36">
        <v>0</v>
      </c>
      <c r="G147" s="20" t="str">
        <f t="shared" si="21"/>
        <v/>
      </c>
    </row>
    <row r="148" spans="1:7" x14ac:dyDescent="0.25">
      <c r="A148" s="33" t="s">
        <v>258</v>
      </c>
      <c r="B148" s="12" t="s">
        <v>122</v>
      </c>
      <c r="C148" s="25">
        <f>SUM(C136:C147)</f>
        <v>0</v>
      </c>
      <c r="D148" s="25">
        <f>SUM(D136:D147)</f>
        <v>0</v>
      </c>
      <c r="E148" s="20" t="str">
        <f t="shared" si="20"/>
        <v/>
      </c>
      <c r="F148" s="25">
        <f>SUM(F136:F147)</f>
        <v>0</v>
      </c>
      <c r="G148" s="20" t="str">
        <f t="shared" si="21"/>
        <v/>
      </c>
    </row>
    <row r="149" spans="1:7" x14ac:dyDescent="0.25">
      <c r="C149" s="26"/>
      <c r="D149" s="26"/>
      <c r="E149" s="29"/>
      <c r="F149" s="26"/>
      <c r="G149" s="29"/>
    </row>
    <row r="150" spans="1:7" x14ac:dyDescent="0.25">
      <c r="A150" s="33" t="s">
        <v>259</v>
      </c>
      <c r="B150" s="7" t="s">
        <v>132</v>
      </c>
      <c r="C150" s="36">
        <v>0</v>
      </c>
      <c r="D150" s="36">
        <v>0</v>
      </c>
      <c r="E150" s="20" t="str">
        <f t="shared" si="20"/>
        <v/>
      </c>
      <c r="F150" s="36">
        <v>0</v>
      </c>
      <c r="G150" s="20" t="str">
        <f t="shared" si="21"/>
        <v/>
      </c>
    </row>
    <row r="151" spans="1:7" x14ac:dyDescent="0.25">
      <c r="C151" s="26"/>
      <c r="D151" s="26"/>
      <c r="E151" s="29"/>
      <c r="F151" s="26"/>
      <c r="G151" s="29"/>
    </row>
    <row r="152" spans="1:7" x14ac:dyDescent="0.25">
      <c r="A152" s="33" t="s">
        <v>260</v>
      </c>
      <c r="B152" s="12" t="s">
        <v>133</v>
      </c>
      <c r="C152" s="25">
        <f>C150+C148+C133</f>
        <v>0</v>
      </c>
      <c r="D152" s="25">
        <f>D150+D148+D133</f>
        <v>0</v>
      </c>
      <c r="E152" s="20" t="str">
        <f t="shared" si="20"/>
        <v/>
      </c>
      <c r="F152" s="25">
        <f>F150+F148+F133</f>
        <v>0</v>
      </c>
      <c r="G152" s="20" t="str">
        <f t="shared" si="21"/>
        <v/>
      </c>
    </row>
    <row r="153" spans="1:7" x14ac:dyDescent="0.25">
      <c r="A153" s="33" t="s">
        <v>261</v>
      </c>
      <c r="B153" s="12" t="s">
        <v>153</v>
      </c>
      <c r="C153" s="25">
        <f>C152-C143</f>
        <v>0</v>
      </c>
      <c r="D153" s="25">
        <f>D152-D143</f>
        <v>0</v>
      </c>
      <c r="E153" s="20" t="str">
        <f t="shared" si="20"/>
        <v/>
      </c>
      <c r="F153" s="25">
        <f>F152-F143</f>
        <v>0</v>
      </c>
      <c r="G153" s="20" t="str">
        <f t="shared" si="21"/>
        <v/>
      </c>
    </row>
    <row r="154" spans="1:7" x14ac:dyDescent="0.25">
      <c r="F154" s="26"/>
    </row>
    <row r="155" spans="1:7" x14ac:dyDescent="0.25">
      <c r="B155" s="10" t="s">
        <v>136</v>
      </c>
      <c r="C155" s="10"/>
      <c r="D155" s="10"/>
      <c r="E155" s="10"/>
      <c r="F155" s="10"/>
      <c r="G155" s="10"/>
    </row>
    <row r="156" spans="1:7" x14ac:dyDescent="0.25">
      <c r="B156" s="40"/>
      <c r="C156" s="41"/>
      <c r="D156" s="41"/>
      <c r="E156" s="41"/>
      <c r="F156" s="41"/>
      <c r="G156" s="42"/>
    </row>
    <row r="157" spans="1:7" x14ac:dyDescent="0.25">
      <c r="A157" s="33" t="s">
        <v>262</v>
      </c>
      <c r="B157" s="43"/>
      <c r="C157" s="44"/>
      <c r="D157" s="44"/>
      <c r="E157" s="44"/>
      <c r="F157" s="44"/>
      <c r="G157" s="45"/>
    </row>
    <row r="158" spans="1:7" x14ac:dyDescent="0.25">
      <c r="B158" s="46"/>
      <c r="C158" s="47"/>
      <c r="D158" s="47"/>
      <c r="E158" s="47"/>
      <c r="F158" s="47"/>
      <c r="G158" s="48"/>
    </row>
    <row r="159" spans="1:7" x14ac:dyDescent="0.25">
      <c r="B159" s="3" t="s">
        <v>139</v>
      </c>
      <c r="C159" s="5"/>
      <c r="D159" s="5"/>
      <c r="E159" s="5"/>
      <c r="F159" s="5"/>
      <c r="G159" s="5"/>
    </row>
    <row r="160" spans="1:7" x14ac:dyDescent="0.25">
      <c r="B160" s="10" t="s">
        <v>123</v>
      </c>
      <c r="C160" s="32" t="str">
        <f>Admin!B2</f>
        <v>FY 2023</v>
      </c>
      <c r="D160" s="32" t="str">
        <f>Admin!B3</f>
        <v>FY 2024</v>
      </c>
      <c r="E160" s="32" t="s">
        <v>10</v>
      </c>
      <c r="F160" s="32" t="str">
        <f>Admin!B4</f>
        <v>FY 2025</v>
      </c>
      <c r="G160" s="32" t="s">
        <v>10</v>
      </c>
    </row>
    <row r="161" spans="1:7" x14ac:dyDescent="0.25">
      <c r="A161" s="33" t="s">
        <v>263</v>
      </c>
      <c r="B161" s="7" t="s">
        <v>125</v>
      </c>
      <c r="C161" s="36">
        <v>0</v>
      </c>
      <c r="D161" s="36">
        <v>0</v>
      </c>
      <c r="E161" s="20" t="str">
        <f t="shared" ref="E161:E170" si="22">IFERROR(((D161-C161)/C161),"")</f>
        <v/>
      </c>
      <c r="F161" s="36">
        <v>0</v>
      </c>
      <c r="G161" s="20" t="str">
        <f t="shared" ref="G161:G170" si="23">IFERROR((F161-D161)/D161,"")</f>
        <v/>
      </c>
    </row>
    <row r="162" spans="1:7" x14ac:dyDescent="0.25">
      <c r="A162" s="33" t="s">
        <v>264</v>
      </c>
      <c r="B162" s="7" t="s">
        <v>126</v>
      </c>
      <c r="C162" s="36">
        <v>0</v>
      </c>
      <c r="D162" s="36">
        <v>0</v>
      </c>
      <c r="E162" s="20" t="str">
        <f t="shared" si="22"/>
        <v/>
      </c>
      <c r="F162" s="36">
        <v>0</v>
      </c>
      <c r="G162" s="20" t="str">
        <f t="shared" si="23"/>
        <v/>
      </c>
    </row>
    <row r="163" spans="1:7" x14ac:dyDescent="0.25">
      <c r="A163" s="33" t="s">
        <v>265</v>
      </c>
      <c r="B163" s="7" t="s">
        <v>127</v>
      </c>
      <c r="C163" s="36">
        <v>0</v>
      </c>
      <c r="D163" s="36">
        <v>0</v>
      </c>
      <c r="E163" s="20" t="str">
        <f t="shared" si="22"/>
        <v/>
      </c>
      <c r="F163" s="36">
        <v>0</v>
      </c>
      <c r="G163" s="20" t="str">
        <f t="shared" si="23"/>
        <v/>
      </c>
    </row>
    <row r="164" spans="1:7" x14ac:dyDescent="0.25">
      <c r="A164" s="33" t="s">
        <v>266</v>
      </c>
      <c r="B164" s="12" t="s">
        <v>128</v>
      </c>
      <c r="C164" s="25">
        <f>SUM(C161:C163)</f>
        <v>0</v>
      </c>
      <c r="D164" s="25">
        <f>SUM(D161:D163)</f>
        <v>0</v>
      </c>
      <c r="E164" s="20" t="str">
        <f t="shared" si="22"/>
        <v/>
      </c>
      <c r="F164" s="25">
        <f>SUM(F161:F163)</f>
        <v>0</v>
      </c>
      <c r="G164" s="20" t="str">
        <f t="shared" si="23"/>
        <v/>
      </c>
    </row>
    <row r="165" spans="1:7" x14ac:dyDescent="0.25">
      <c r="B165" s="27" t="s">
        <v>134</v>
      </c>
      <c r="C165" s="28"/>
      <c r="D165" s="28"/>
      <c r="E165" s="14"/>
      <c r="F165" s="28"/>
      <c r="G165" s="14"/>
    </row>
    <row r="166" spans="1:7" x14ac:dyDescent="0.25">
      <c r="A166" s="33" t="s">
        <v>267</v>
      </c>
      <c r="B166" s="7" t="s">
        <v>135</v>
      </c>
      <c r="C166" s="36">
        <v>0</v>
      </c>
      <c r="D166" s="36">
        <v>0</v>
      </c>
      <c r="E166" s="20" t="str">
        <f t="shared" si="22"/>
        <v/>
      </c>
      <c r="F166" s="36">
        <v>0</v>
      </c>
      <c r="G166" s="20" t="str">
        <f t="shared" si="23"/>
        <v/>
      </c>
    </row>
    <row r="167" spans="1:7" x14ac:dyDescent="0.25">
      <c r="A167" s="33" t="s">
        <v>268</v>
      </c>
      <c r="B167" s="7" t="s">
        <v>129</v>
      </c>
      <c r="C167" s="36">
        <v>0</v>
      </c>
      <c r="D167" s="36">
        <v>0</v>
      </c>
      <c r="E167" s="20" t="str">
        <f t="shared" si="22"/>
        <v/>
      </c>
      <c r="F167" s="36">
        <v>0</v>
      </c>
      <c r="G167" s="20" t="str">
        <f t="shared" si="23"/>
        <v/>
      </c>
    </row>
    <row r="168" spans="1:7" x14ac:dyDescent="0.25">
      <c r="A168" s="33" t="s">
        <v>269</v>
      </c>
      <c r="B168" s="7" t="s">
        <v>130</v>
      </c>
      <c r="C168" s="36">
        <v>0</v>
      </c>
      <c r="D168" s="36">
        <v>0</v>
      </c>
      <c r="E168" s="20" t="str">
        <f t="shared" si="22"/>
        <v/>
      </c>
      <c r="F168" s="36">
        <v>0</v>
      </c>
      <c r="G168" s="20" t="str">
        <f t="shared" si="23"/>
        <v/>
      </c>
    </row>
    <row r="169" spans="1:7" x14ac:dyDescent="0.25">
      <c r="A169" s="33" t="s">
        <v>270</v>
      </c>
      <c r="B169" s="12" t="s">
        <v>131</v>
      </c>
      <c r="C169" s="25">
        <f>SUM(C166:C168)</f>
        <v>0</v>
      </c>
      <c r="D169" s="25">
        <f>SUM(D166:D168)</f>
        <v>0</v>
      </c>
      <c r="E169" s="20" t="str">
        <f t="shared" si="22"/>
        <v/>
      </c>
      <c r="F169" s="25">
        <f>SUM(F166:F168)</f>
        <v>0</v>
      </c>
      <c r="G169" s="20" t="str">
        <f t="shared" si="23"/>
        <v/>
      </c>
    </row>
    <row r="170" spans="1:7" x14ac:dyDescent="0.25">
      <c r="A170" s="33" t="s">
        <v>271</v>
      </c>
      <c r="B170" s="12" t="s">
        <v>124</v>
      </c>
      <c r="C170" s="30">
        <f>C169+C164</f>
        <v>0</v>
      </c>
      <c r="D170" s="30">
        <f>D169+D164</f>
        <v>0</v>
      </c>
      <c r="E170" s="20" t="str">
        <f t="shared" si="22"/>
        <v/>
      </c>
      <c r="F170" s="30">
        <f>F169+F164</f>
        <v>0</v>
      </c>
      <c r="G170" s="20" t="str">
        <f t="shared" si="23"/>
        <v/>
      </c>
    </row>
    <row r="172" spans="1:7" x14ac:dyDescent="0.25">
      <c r="B172" s="10" t="s">
        <v>137</v>
      </c>
      <c r="C172" s="10"/>
      <c r="D172" s="10"/>
      <c r="E172" s="10"/>
      <c r="F172" s="10"/>
      <c r="G172" s="10"/>
    </row>
    <row r="173" spans="1:7" x14ac:dyDescent="0.25">
      <c r="B173" s="39"/>
      <c r="C173" s="39"/>
      <c r="D173" s="39"/>
      <c r="E173" s="39"/>
      <c r="F173" s="39"/>
      <c r="G173" s="39"/>
    </row>
    <row r="174" spans="1:7" x14ac:dyDescent="0.25">
      <c r="A174" s="33" t="s">
        <v>272</v>
      </c>
      <c r="B174" s="39"/>
      <c r="C174" s="39"/>
      <c r="D174" s="39"/>
      <c r="E174" s="39"/>
      <c r="F174" s="39"/>
      <c r="G174" s="39"/>
    </row>
    <row r="175" spans="1:7" x14ac:dyDescent="0.25">
      <c r="B175" s="39"/>
      <c r="C175" s="39"/>
      <c r="D175" s="39"/>
      <c r="E175" s="39"/>
      <c r="F175" s="39"/>
      <c r="G175" s="39"/>
    </row>
    <row r="176" spans="1:7" x14ac:dyDescent="0.25">
      <c r="B176" s="3" t="s">
        <v>140</v>
      </c>
      <c r="C176" s="5"/>
      <c r="D176" s="5"/>
      <c r="E176" s="5"/>
      <c r="F176" s="5"/>
      <c r="G176" s="5"/>
    </row>
    <row r="177" spans="1:7" x14ac:dyDescent="0.25">
      <c r="B177" s="10"/>
      <c r="C177" s="18" t="str">
        <f>Admin!B2</f>
        <v>FY 2023</v>
      </c>
      <c r="D177" s="11" t="str">
        <f>Admin!B3</f>
        <v>FY 2024</v>
      </c>
      <c r="E177" s="11" t="s">
        <v>10</v>
      </c>
      <c r="F177" s="11" t="str">
        <f>Admin!B4</f>
        <v>FY 2025</v>
      </c>
      <c r="G177" s="11" t="s">
        <v>10</v>
      </c>
    </row>
    <row r="178" spans="1:7" x14ac:dyDescent="0.25">
      <c r="A178" s="33" t="s">
        <v>273</v>
      </c>
      <c r="B178" s="7" t="s">
        <v>86</v>
      </c>
      <c r="C178" s="25">
        <f>C148</f>
        <v>0</v>
      </c>
      <c r="D178" s="25">
        <f>D148</f>
        <v>0</v>
      </c>
      <c r="E178" s="20" t="str">
        <f t="shared" ref="E178:E180" si="24">IFERROR(((D178-C178)/C178),"")</f>
        <v/>
      </c>
      <c r="F178" s="25">
        <f>F148</f>
        <v>0</v>
      </c>
      <c r="G178" s="20" t="str">
        <f t="shared" ref="G178:G180" si="25">IFERROR((F178-D178)/D178,"")</f>
        <v/>
      </c>
    </row>
    <row r="179" spans="1:7" x14ac:dyDescent="0.25">
      <c r="A179" s="33" t="s">
        <v>274</v>
      </c>
      <c r="B179" s="7" t="s">
        <v>82</v>
      </c>
      <c r="C179" s="36">
        <v>0</v>
      </c>
      <c r="D179" s="36">
        <v>0</v>
      </c>
      <c r="E179" s="20" t="str">
        <f t="shared" si="24"/>
        <v/>
      </c>
      <c r="F179" s="36">
        <v>0</v>
      </c>
      <c r="G179" s="20" t="str">
        <f t="shared" si="25"/>
        <v/>
      </c>
    </row>
    <row r="180" spans="1:7" x14ac:dyDescent="0.25">
      <c r="A180" s="33" t="s">
        <v>275</v>
      </c>
      <c r="B180" s="12" t="s">
        <v>124</v>
      </c>
      <c r="C180" s="25">
        <f>C170</f>
        <v>0</v>
      </c>
      <c r="D180" s="25">
        <f>D170</f>
        <v>0</v>
      </c>
      <c r="E180" s="20" t="str">
        <f t="shared" si="24"/>
        <v/>
      </c>
      <c r="F180" s="25">
        <f>F170</f>
        <v>0</v>
      </c>
      <c r="G180" s="20" t="str">
        <f t="shared" si="25"/>
        <v/>
      </c>
    </row>
    <row r="182" spans="1:7" x14ac:dyDescent="0.25">
      <c r="B182" s="12" t="s">
        <v>83</v>
      </c>
      <c r="C182" s="11" t="str">
        <f>Admin!B2</f>
        <v>FY 2023</v>
      </c>
      <c r="D182" s="11" t="str">
        <f>Admin!B3</f>
        <v>FY 2024</v>
      </c>
      <c r="E182" s="11" t="s">
        <v>10</v>
      </c>
      <c r="F182" s="11" t="str">
        <f>Admin!B4</f>
        <v>FY 2025</v>
      </c>
      <c r="G182" s="11" t="s">
        <v>10</v>
      </c>
    </row>
    <row r="183" spans="1:7" x14ac:dyDescent="0.25">
      <c r="A183" s="33" t="s">
        <v>276</v>
      </c>
      <c r="B183" s="12" t="s">
        <v>84</v>
      </c>
      <c r="C183" s="31" t="str">
        <f>IFERROR(C179/C178,"")</f>
        <v/>
      </c>
      <c r="D183" s="31" t="str">
        <f>IFERROR(D179/D178,"")</f>
        <v/>
      </c>
      <c r="E183" s="20" t="str">
        <f t="shared" ref="E183:E186" si="26">IFERROR(((D183-C183)/C183),"")</f>
        <v/>
      </c>
      <c r="F183" s="31" t="str">
        <f>IFERROR(F179/F178,"")</f>
        <v/>
      </c>
      <c r="G183" s="20" t="str">
        <f t="shared" ref="G183:G186" si="27">IFERROR((F183-D183)/D183,"")</f>
        <v/>
      </c>
    </row>
    <row r="184" spans="1:7" x14ac:dyDescent="0.25">
      <c r="A184" s="33" t="s">
        <v>277</v>
      </c>
      <c r="B184" s="12" t="s">
        <v>85</v>
      </c>
      <c r="C184" s="31" t="str">
        <f>IFERROR(C179/C180,"")</f>
        <v/>
      </c>
      <c r="D184" s="31" t="str">
        <f>IFERROR(D179/D180,"")</f>
        <v/>
      </c>
      <c r="E184" s="20" t="str">
        <f t="shared" si="26"/>
        <v/>
      </c>
      <c r="F184" s="31" t="str">
        <f>IFERROR(F179/F180,"")</f>
        <v/>
      </c>
      <c r="G184" s="20" t="str">
        <f t="shared" si="27"/>
        <v/>
      </c>
    </row>
    <row r="185" spans="1:7" x14ac:dyDescent="0.25">
      <c r="A185" s="33" t="s">
        <v>278</v>
      </c>
      <c r="B185" s="12" t="s">
        <v>280</v>
      </c>
      <c r="C185" s="25" t="str">
        <f>IFERROR(C178/C179,"")</f>
        <v/>
      </c>
      <c r="D185" s="25" t="str">
        <f>IFERROR(D178/D179,"")</f>
        <v/>
      </c>
      <c r="E185" s="20" t="str">
        <f t="shared" si="26"/>
        <v/>
      </c>
      <c r="F185" s="25" t="str">
        <f>IFERROR(F178/F179,"")</f>
        <v/>
      </c>
      <c r="G185" s="20" t="str">
        <f t="shared" si="27"/>
        <v/>
      </c>
    </row>
    <row r="186" spans="1:7" x14ac:dyDescent="0.25">
      <c r="A186" s="33" t="s">
        <v>279</v>
      </c>
      <c r="B186" s="12" t="s">
        <v>281</v>
      </c>
      <c r="C186" s="25">
        <f>IFERROR(C178-C179,"")</f>
        <v>0</v>
      </c>
      <c r="D186" s="25">
        <f>IFERROR(D178-D179,"")</f>
        <v>0</v>
      </c>
      <c r="E186" s="20" t="str">
        <f t="shared" si="26"/>
        <v/>
      </c>
      <c r="F186" s="25">
        <f>IFERROR(F178-F179,"")</f>
        <v>0</v>
      </c>
      <c r="G186" s="20" t="str">
        <f t="shared" si="27"/>
        <v/>
      </c>
    </row>
    <row r="188" spans="1:7" x14ac:dyDescent="0.25">
      <c r="B188" s="3" t="s">
        <v>282</v>
      </c>
      <c r="C188" s="5"/>
      <c r="D188" s="5"/>
      <c r="E188" s="5"/>
      <c r="F188" s="5"/>
      <c r="G188" s="5"/>
    </row>
    <row r="189" spans="1:7" ht="42.75" customHeight="1" x14ac:dyDescent="0.25">
      <c r="B189" s="49" t="s">
        <v>283</v>
      </c>
      <c r="C189" s="49"/>
      <c r="D189" s="49"/>
      <c r="E189" s="49"/>
      <c r="F189" s="49"/>
      <c r="G189" s="49"/>
    </row>
    <row r="190" spans="1:7" x14ac:dyDescent="0.25">
      <c r="B190" s="39"/>
      <c r="C190" s="39"/>
      <c r="D190" s="39"/>
      <c r="E190" s="39"/>
      <c r="F190" s="39"/>
      <c r="G190" s="39"/>
    </row>
    <row r="191" spans="1:7" x14ac:dyDescent="0.25">
      <c r="B191" s="39"/>
      <c r="C191" s="39"/>
      <c r="D191" s="39"/>
      <c r="E191" s="39"/>
      <c r="F191" s="39"/>
      <c r="G191" s="39"/>
    </row>
    <row r="192" spans="1:7" x14ac:dyDescent="0.25">
      <c r="B192" s="39"/>
      <c r="C192" s="39"/>
      <c r="D192" s="39"/>
      <c r="E192" s="39"/>
      <c r="F192" s="39"/>
      <c r="G192" s="39"/>
    </row>
    <row r="193" spans="1:7" x14ac:dyDescent="0.25">
      <c r="A193" s="33" t="s">
        <v>284</v>
      </c>
      <c r="B193" s="39"/>
      <c r="C193" s="39"/>
      <c r="D193" s="39"/>
      <c r="E193" s="39"/>
      <c r="F193" s="39"/>
      <c r="G193" s="39"/>
    </row>
    <row r="194" spans="1:7" x14ac:dyDescent="0.25">
      <c r="B194" s="39"/>
      <c r="C194" s="39"/>
      <c r="D194" s="39"/>
      <c r="E194" s="39"/>
      <c r="F194" s="39"/>
      <c r="G194" s="39"/>
    </row>
    <row r="195" spans="1:7" x14ac:dyDescent="0.25">
      <c r="B195" s="39"/>
      <c r="C195" s="39"/>
      <c r="D195" s="39"/>
      <c r="E195" s="39"/>
      <c r="F195" s="39"/>
      <c r="G195" s="39"/>
    </row>
    <row r="196" spans="1:7" x14ac:dyDescent="0.25">
      <c r="B196" s="39"/>
      <c r="C196" s="39"/>
      <c r="D196" s="39"/>
      <c r="E196" s="39"/>
      <c r="F196" s="39"/>
      <c r="G196" s="39"/>
    </row>
    <row r="197" spans="1:7" x14ac:dyDescent="0.25">
      <c r="B197" s="39"/>
      <c r="C197" s="39"/>
      <c r="D197" s="39"/>
      <c r="E197" s="39"/>
      <c r="F197" s="39"/>
      <c r="G197" s="39"/>
    </row>
  </sheetData>
  <sheetProtection algorithmName="SHA-512" hashValue="1iODOhyvEElqXUqm6VZZ6RNgi4j6+VjPFoPWbi3DJi4rUh+v18InbIsvPzNLe2Secpriy+5DfA9JFbfimzOTsQ==" saltValue="roKS7mYBTqG1zaoAqMu9ZA==" spinCount="100000" sheet="1" objects="1" scenarios="1"/>
  <mergeCells count="21">
    <mergeCell ref="B156:G158"/>
    <mergeCell ref="B173:G175"/>
    <mergeCell ref="B190:G197"/>
    <mergeCell ref="B189:G189"/>
    <mergeCell ref="B1:G1"/>
    <mergeCell ref="B25:D25"/>
    <mergeCell ref="B26:D26"/>
    <mergeCell ref="B27:D27"/>
    <mergeCell ref="B28:D28"/>
    <mergeCell ref="C3:G3"/>
    <mergeCell ref="C4:G4"/>
    <mergeCell ref="C5:G5"/>
    <mergeCell ref="C6:G6"/>
    <mergeCell ref="B29:D29"/>
    <mergeCell ref="C56:E56"/>
    <mergeCell ref="F56:H56"/>
    <mergeCell ref="I56:K56"/>
    <mergeCell ref="C36:D36"/>
    <mergeCell ref="E36:F36"/>
    <mergeCell ref="G36:H36"/>
    <mergeCell ref="B32:G34"/>
  </mergeCells>
  <dataValidations count="1">
    <dataValidation type="whole" allowBlank="1" showInputMessage="1" showErrorMessage="1" error="Please enter a whole number." sqref="C9:D15 F9:F15 C19:D21 F19:F21 E25:G29 C38:H52 C58:K70 C75:D75 F75 F77:F78 C77:D78 C80:D80 F80 C82:D90 F82:F90 C94:D95 F94:F95 C98:D98 F98 C101:D102 F101:F102 C111:D112 F111:F112">
      <formula1>0</formula1>
      <formula2>999999999</formula2>
    </dataValidation>
  </dataValidations>
  <pageMargins left="0.25" right="0.25" top="0.5" bottom="0.5" header="0.3" footer="0.3"/>
  <pageSetup scale="53" fitToHeight="0" orientation="portrait" r:id="rId1"/>
  <headerFooter>
    <oddFooter>&amp;R&amp;10Page &amp;P of &amp;N</oddFooter>
  </headerFooter>
  <ignoredErrors>
    <ignoredError sqref="E16 E96 E103 E106:E108 E126 E132:E133 E152:E153 E148 E150 E164:E170 E180 E178 E183:E18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"/>
  <sheetViews>
    <sheetView workbookViewId="0">
      <selection activeCell="B5" sqref="B5"/>
    </sheetView>
  </sheetViews>
  <sheetFormatPr defaultColWidth="11" defaultRowHeight="15.75" x14ac:dyDescent="0.25"/>
  <sheetData>
    <row r="2" spans="1:2" x14ac:dyDescent="0.25">
      <c r="A2" t="s">
        <v>87</v>
      </c>
      <c r="B2" t="s">
        <v>1</v>
      </c>
    </row>
    <row r="3" spans="1:2" x14ac:dyDescent="0.25">
      <c r="A3" t="s">
        <v>88</v>
      </c>
      <c r="B3" t="s">
        <v>11</v>
      </c>
    </row>
    <row r="4" spans="1:2" x14ac:dyDescent="0.25">
      <c r="A4" t="s">
        <v>89</v>
      </c>
      <c r="B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Org Profile</vt:lpstr>
      <vt:lpstr>Admin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Ben Espinosa</cp:lastModifiedBy>
  <cp:lastPrinted>2025-07-23T19:57:15Z</cp:lastPrinted>
  <dcterms:created xsi:type="dcterms:W3CDTF">2025-07-08T19:12:51Z</dcterms:created>
  <dcterms:modified xsi:type="dcterms:W3CDTF">2025-07-23T23:57:49Z</dcterms:modified>
</cp:coreProperties>
</file>